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1.เกณฑ์ กคศ." sheetId="1" r:id="rId1"/>
    <sheet name="2.รหัส P obec" sheetId="2" r:id="rId2"/>
    <sheet name="3.แบบนักเรียนตั้งแต่120 ลงมา" sheetId="3" r:id="rId3"/>
    <sheet name="4.แบบนักเรียนตั้งแต่ 121 ขึ้นไป" sheetId="4" r:id="rId4"/>
    <sheet name="5.แบบโรงเรียน 1" sheetId="5" r:id="rId5"/>
    <sheet name="6.ปริมาณงานสถานศึกษา" sheetId="6" r:id="rId6"/>
    <sheet name="7.แบบสำรวจลูกจ้างประจำ" sheetId="7" r:id="rId7"/>
    <sheet name="8.แบบสำรวจพนักงานราชการ" sheetId="8" r:id="rId8"/>
    <sheet name="9.แบบความต้องการวิชาเอก" sheetId="9" r:id="rId9"/>
    <sheet name="10.แบบรายงาน กรองทางเว็ป" sheetId="10" r:id="rId10"/>
  </sheets>
  <externalReferences>
    <externalReference r:id="rId13"/>
  </externalReferences>
  <definedNames>
    <definedName name="_xlnm.Print_Area" localSheetId="1">'2.รหัส P obec'!$A:$E</definedName>
    <definedName name="_xlnm.Print_Area" localSheetId="2">'3.แบบนักเรียนตั้งแต่120 ลงมา'!$A$2:$BJ$34</definedName>
    <definedName name="_xlnm.Print_Area" localSheetId="3">'4.แบบนักเรียนตั้งแต่ 121 ขึ้นไป'!$A$2:$BJ$34</definedName>
    <definedName name="_xlnm.Print_Area" localSheetId="4">'5.แบบโรงเรียน 1'!$A$1:$BC$19</definedName>
    <definedName name="_xlnm.Print_Titles" localSheetId="1">'2.รหัส P obec'!$3:$4</definedName>
    <definedName name="_xlnm.Print_Titles" localSheetId="8">'9.แบบความต้องการวิชาเอก'!$7:$11</definedName>
    <definedName name="sub" localSheetId="8">#REF!</definedName>
    <definedName name="sub">#REF!</definedName>
    <definedName name="sub_code" localSheetId="8">#REF!</definedName>
    <definedName name="sub_code">#REF!</definedName>
    <definedName name="subcode" localSheetId="8">#REF!</definedName>
    <definedName name="subcode">#REF!</definedName>
    <definedName name="subject" localSheetId="8">#REF!</definedName>
    <definedName name="subject">#REF!</definedName>
    <definedName name="แบบส่งออกโรงเรียน">#REF!</definedName>
    <definedName name="ก">#REF!</definedName>
    <definedName name="ตัวอย่างการกรอก" localSheetId="8">#REF!</definedName>
    <definedName name="ตัวอย่างการกรอก">#REF!</definedName>
  </definedNames>
  <calcPr fullCalcOnLoad="1"/>
</workbook>
</file>

<file path=xl/sharedStrings.xml><?xml version="1.0" encoding="utf-8"?>
<sst xmlns="http://schemas.openxmlformats.org/spreadsheetml/2006/main" count="1862" uniqueCount="1052">
  <si>
    <t>***แถบสูตร ห้ามลบนะจ๊ะ</t>
  </si>
  <si>
    <t>ของ โรงเรียน ....................................... ตำบล .............................. อำเภอ......................... จังหวัด ....................... รหัสโรงเรียน (p-obec) ....................</t>
  </si>
  <si>
    <t xml:space="preserve">1. ประเภทสถานศึกษา (ตามประกาศจัดตั้งของกระทรวงศึกษาธิการ) (วงกลมที่ตัวอักษร)     ป.   ประถมศึกษา                    ข.  ขยายโอกาสทางการศึกษา              ม. มัธยมศึกษา        </t>
  </si>
  <si>
    <t>2. จำนวนนักเรียนรวม (ระบุ) ..... คน / และ (วงกลมที่ตัวเลข)   1. น้อยกว่า 60 คนลงมา    2.   61-120 คน     3. 121 -250 คน      4.  251-500 คน     5.  501-1,500 คน      6.  1,501 - 2,500 คน    7.   2,501 คนขึ้นไป</t>
  </si>
  <si>
    <t>3. ระยะทางระหว่างโรงเรียนถึง สพท. (ตอบเป็นกิโลเมตร)   ................. กิโลเมตร</t>
  </si>
  <si>
    <t>4. ร.ร.ตั้งอยู่ในพื้นที่ (วงกลมที่ตัวเลขเพียงหัวข้อเดียว)     1.  เทศบาลตำบล          2.  เทศบาลเมือง       3.  เทศบาลนคร        4.   อบต.                5.   กทม.</t>
  </si>
  <si>
    <t>5. ร.ร.มีลักษณะพิเศษ (วงกลมที่ตัวอักษรเพียงหัวข้อเดียว)      ส. เสี่ยงภัย        ก. กันดาร        น.  ชนกลุ่มน้อย        ช.  ชายแดน          พ. พระราชดำริ         ภ. บนภูเขา         บ. บนเกาะ         ป. ปกติ</t>
  </si>
  <si>
    <t>6. แบบแสดงปริมาณงาน (กรอกข้อมูลลงในช่องที่กำหนดทุกช่อง)</t>
  </si>
  <si>
    <t>ปริมาณงาน</t>
  </si>
  <si>
    <t>จำนวนครู</t>
  </si>
  <si>
    <t xml:space="preserve">จำนวนครู </t>
  </si>
  <si>
    <t>-ขาด,</t>
  </si>
  <si>
    <t>ครู</t>
  </si>
  <si>
    <t>พนง.</t>
  </si>
  <si>
    <t>จำนวน</t>
  </si>
  <si>
    <t>อนุบาล1</t>
  </si>
  <si>
    <t>อนุบาล2</t>
  </si>
  <si>
    <t>ป. 1</t>
  </si>
  <si>
    <t>ป. 2</t>
  </si>
  <si>
    <t>ป. 3</t>
  </si>
  <si>
    <t>ป. 4</t>
  </si>
  <si>
    <t>ป.5</t>
  </si>
  <si>
    <t>ป.6</t>
  </si>
  <si>
    <t>ม.1</t>
  </si>
  <si>
    <t>ม.2</t>
  </si>
  <si>
    <t>ม.3</t>
  </si>
  <si>
    <t>ม.4</t>
  </si>
  <si>
    <t>ม.5</t>
  </si>
  <si>
    <t>ม.6</t>
  </si>
  <si>
    <t>รวม</t>
  </si>
  <si>
    <t>ตาม จ.18</t>
  </si>
  <si>
    <t>ตามเกณฑ์ ก.ค.ศ.</t>
  </si>
  <si>
    <t>-ขาด,เกิน</t>
  </si>
  <si>
    <t>เกิน</t>
  </si>
  <si>
    <t>ไป</t>
  </si>
  <si>
    <t>มา</t>
  </si>
  <si>
    <t>รชก.</t>
  </si>
  <si>
    <t>-ขาด/</t>
  </si>
  <si>
    <t>บร.</t>
  </si>
  <si>
    <t>ร้อย</t>
  </si>
  <si>
    <t>กษ.</t>
  </si>
  <si>
    <t>ช่วย</t>
  </si>
  <si>
    <t>ตน.</t>
  </si>
  <si>
    <t>สุทธิ</t>
  </si>
  <si>
    <t>นร.</t>
  </si>
  <si>
    <t>ห้อง</t>
  </si>
  <si>
    <t>ผู้</t>
  </si>
  <si>
    <t>ละ</t>
  </si>
  <si>
    <t>ปี 57</t>
  </si>
  <si>
    <t>ราช</t>
  </si>
  <si>
    <t>สอน</t>
  </si>
  <si>
    <t>การ</t>
  </si>
  <si>
    <t>ผู้สอน</t>
  </si>
  <si>
    <t>ครูตามเกณฑ์ ก.ค.ศ.</t>
  </si>
  <si>
    <t>จำนวนครู- ขาด,เกิน</t>
  </si>
  <si>
    <t>ความต้องการครูฯ (กรอกเฉพาะโรงเรียนที่ขาดครูตามเกณฑ์ ก.ค.ศ.) เท่านั้น</t>
  </si>
  <si>
    <t>ปฐมวัย</t>
  </si>
  <si>
    <t>ประถมศึกษา</t>
  </si>
  <si>
    <t>ภาษาไทย</t>
  </si>
  <si>
    <t>คณิตศาสตร์</t>
  </si>
  <si>
    <t>วิทยาการคอมพิวเตอร์</t>
  </si>
  <si>
    <t>วิทยาศาตร์(ทั่วไป)</t>
  </si>
  <si>
    <t>เคมี</t>
  </si>
  <si>
    <t>ชีววิทยา</t>
  </si>
  <si>
    <t>ฟิสิกส์</t>
  </si>
  <si>
    <t>สังคมศึกษา</t>
  </si>
  <si>
    <t>สุขศึกษา</t>
  </si>
  <si>
    <t>พลศึกษา</t>
  </si>
  <si>
    <t>ศิลปศึกษา</t>
  </si>
  <si>
    <t>ดนตรี/ดุริยางคศิลป์</t>
  </si>
  <si>
    <t>นาฏศิลป์</t>
  </si>
  <si>
    <t>เกษตรกรรม</t>
  </si>
  <si>
    <t>คหกรรมศาสตร์</t>
  </si>
  <si>
    <t>อุตสาหกรรมศิลป์</t>
  </si>
  <si>
    <t>ภาษาต่างประเทศ</t>
  </si>
  <si>
    <t>การศึกษาพิเศษ</t>
  </si>
  <si>
    <t>การงานพื้นฐานอาชีพ</t>
  </si>
  <si>
    <t>จิตวิทยาแนะแนว</t>
  </si>
  <si>
    <t>บรรณารักษ์</t>
  </si>
  <si>
    <t>การเงิน/บัญชี</t>
  </si>
  <si>
    <t>โสตฯ/เทคโนโลยีฯ</t>
  </si>
  <si>
    <t>ตำแหน่งว่าง</t>
  </si>
  <si>
    <t>ครูไปช่วยราชการ</t>
  </si>
  <si>
    <t>รวมทั้งสิ้น</t>
  </si>
  <si>
    <t>ตรวจสอบครู จ.18</t>
  </si>
  <si>
    <t>ตรวจสอบความต้องการครู</t>
  </si>
  <si>
    <t>(กรณีโรงเรียนเกินเกณฑ์ ไม่ต้องกรอกความต้องการครู/ และช่องนี้จะปรากฎเป็นตัวเลขจำนวนเต็มบวก)</t>
  </si>
  <si>
    <t>วิชาสอนของครูที่เกษียณฯ (กรอกเฉพาะโรงเรียนที่มีครูเกษียณเท่านั้น)</t>
  </si>
  <si>
    <t>ตรวจสอบครูเกษียณ</t>
  </si>
  <si>
    <t xml:space="preserve">หมายเหตุ  1. การกระจายครู ครูตาม จ.18 หากสอนมากกว่า 1 วิชา ให้เลือกวิชาที่สอนมากที่สุดเพียงวิชาเดียว สำหรับผู้บริหารให้ลงในช่อง บร. (ไม่ต้องลงวิชา)  </t>
  </si>
  <si>
    <t xml:space="preserve">   สำหรับตำแหน่งว่าง ให้ลงในช่อง "ตำแหน่งว่าง"   ครูไปช่วยราชการ ในลงในช่อง "ครูไปช่วยราชการ" เมื่อกรอกแล้วจำนวนรวมต้องเท่ากับครู จ.18 ในหัวข้อ ที่ 6 </t>
  </si>
  <si>
    <t>2. ความต้องการครูฯ ให้กรอกเฉพาะโรงเรียนที่ขาดครูตามเกณฑ์ ก.ค.ศ.  และจำนวนความต้องการเท่ากับจำนวนความขาดเท่านั้น</t>
  </si>
  <si>
    <t>3. วิชาสอนของครูที่เกษียณฯ ให้กรอกเฉพาะโรงเรียนที่มีครูเกษียณเท่านั้น หากสอนมากกว่า 1 วิชา ให้เลือกวิชาที่สอนมากที่สุดเพียงวิชาเดียว และจำนวนวิชาที่สอนต้องเท่ากับจำนวนเกษียณด้วย</t>
  </si>
  <si>
    <t>ตารางการตรวจแบบโรงเรียน  (ใช้ได้กับโรงเรียนทุกโรงในสังกัด สพท.)</t>
  </si>
  <si>
    <t xml:space="preserve">ช่องว่าง        หมายถึง     ช่องที่ให้กรอกข้อมูล (จำนวนนักเรียน, ครูตาม จ.18(บร.,ครูสอน), ครูเกษียณปี56, ครูไปช่วยราชการ,ครูมาช่วยราชการ, </t>
  </si>
  <si>
    <t>พนักงานราชการ(ครู), กระจายครู จ.18 ตามกลุ่มสาระ, กระจายความต้องการครูตามรายวิชา และกระจายครูเกษียณตามวิชาที่สอน)</t>
  </si>
  <si>
    <t>แถบสีเหลือง   หมายถึง   สูตรการคำนวณต่าง ๆ  ห้ามลบหรือแก้ไข</t>
  </si>
  <si>
    <t>แถบสีเขียว     หมายถึง   ตรวจสอบความผิดพลาด (ค่าที่ถูกต้อง คือ 0 ห้ามลบหรือแก้ไข)</t>
  </si>
  <si>
    <t>สูตรการคำนวณอัตรากำลังข้าราชการครูตามเกณฑ์ ก.ค.ศ.</t>
  </si>
  <si>
    <t>แบบ 1 โรงเรียนประถมศึกษาที่มีนักเรียน 120 คน ลงมาและจัดการเรียนการสอน อ.1-ป.6 หรือ ป.1-ป.6</t>
  </si>
  <si>
    <t xml:space="preserve">    -  นักเรียน  1 -20 คน       มีผู้บริหารได้  1  คน       มีครูผู้สอนได้   1  คน    </t>
  </si>
  <si>
    <t xml:space="preserve">    -  นักเรียน 21 -40 คน      มีผู้บริหารได้  1  คน       มีครูผู้สอนได้   2  คน    </t>
  </si>
  <si>
    <t xml:space="preserve">    -  นักเรียน 41 -60 คน      มีผู้บริหารได้  1  คน       มีครูผู้สอนได้   3  คน    </t>
  </si>
  <si>
    <t xml:space="preserve">    -  นักเรียน 61 -80 คน      มีผู้บริหารได้  1  คน       มีครูผู้สอนได้   4  คน    </t>
  </si>
  <si>
    <t xml:space="preserve">    -  นักเรียน 81 -100 คน    มีผู้บริหารได้  1  คน       มีครูผู้สอนได้   5  คน    </t>
  </si>
  <si>
    <t xml:space="preserve">    -  นักเรียน 101 -120 คน  มีผู้บริหารได้  1  คน       มีครูผู้สอนได้   6  คน    </t>
  </si>
  <si>
    <t>แบบ 2  โรงเรียนประถมศึกษาที่มีนักเรียน 121 คนขึ้นไป และจัดการเรียนการสอน อ.1-ป.6 หรือ ป.1-ป.6</t>
  </si>
  <si>
    <t xml:space="preserve">อัตราส่วน (อนุบาล)    ครู : นักเรียน              </t>
  </si>
  <si>
    <t>=       1  : 25</t>
  </si>
  <si>
    <t xml:space="preserve">                            จำนวนนักเรียน   :   ห้อง            </t>
  </si>
  <si>
    <t>=       30  : 1</t>
  </si>
  <si>
    <t xml:space="preserve">อัตราส่วน (ประถม)    ครู : นักเรียน              </t>
  </si>
  <si>
    <t>=       40  : 1</t>
  </si>
  <si>
    <t>จำนวนครูปฏิบัติการสอน  รวม  =  จำนวนครูสอนอนุบาล  + จำนวนครูสอนประถม</t>
  </si>
  <si>
    <t xml:space="preserve">   ครูสอน รวม  = [(ห้องอนุบาล x นร. : ห้อง)+นักเรียนอนุบาล]  +  [(ห้องประถม xนร.: ห้อง)+นักเรียนประถม]</t>
  </si>
  <si>
    <t xml:space="preserve">                              ครู : นักเรียน</t>
  </si>
  <si>
    <t xml:space="preserve"> ครู : นักเรียน</t>
  </si>
  <si>
    <t xml:space="preserve">           ครูสอน รวม        =   (ห้องอนุบาล x 30 + นร.อนุบาล) +  (ห้องประถม x 40 + นร.ประถม)</t>
  </si>
  <si>
    <t xml:space="preserve">          50</t>
  </si>
  <si>
    <t>จำนวนบุคลากรสายบริหาร</t>
  </si>
  <si>
    <t xml:space="preserve">    -  นักเรียน  121 - 359 คน           มีผู้บริหารได้  1  ตำแหน่ง</t>
  </si>
  <si>
    <t xml:space="preserve">    -  นักเรียน  360 - 719 คน           มีผู้บริหารได้  1  ตำแหน่ง    มีผู้ช่วยได้   1  ตำแหน่ง</t>
  </si>
  <si>
    <t xml:space="preserve">    -  นักเรียน  720 - 1,079 คน        มีผู้บริหารได้  1  ตำแหน่ง    มีผู้ช่วยได้   2  ตำแหน่ง</t>
  </si>
  <si>
    <t xml:space="preserve">    -  นักเรียน  1,080 - 1,679 คน     มีผู้บริหารได้  1  ตำแหน่ง    มีผู้ช่วยได้   3  ตำแหน่ง</t>
  </si>
  <si>
    <t xml:space="preserve">    -  นักเรียน  1,680 คนขึ้นไป         มีผู้บริหารได้  1  ตำแหน่ง    มีผู้ช่วยได้   4  ตำแหน่ง  </t>
  </si>
  <si>
    <r>
      <t>เงื่อนไข</t>
    </r>
    <r>
      <rPr>
        <sz val="14"/>
        <rFont val="Cordia New"/>
        <family val="2"/>
      </rPr>
      <t xml:space="preserve">  -  การคิดจำนวนห้องเรียน (โดยใช้จำนวนนักเรียน : ห้อง หารจำนวนนักเรียน)  แต่ละชั้น </t>
    </r>
  </si>
  <si>
    <t xml:space="preserve">                   หากมีเศษตั้งแต่ 10 คนขึ้นไป ให้เพิ่มอีก 1 ห้อง</t>
  </si>
  <si>
    <t xml:space="preserve">                -  การคิดจำนวนครูให้ปัดเศษตามหลักคณิตศาสตร์  (0.5ขึ้นไปปัดเป็น 1 , ไม่ถึง 0.5 ปัดทิ้ง)</t>
  </si>
  <si>
    <t>แบบ 3  โรงเรียนประถมศึกษาที่มีนักเรียน 120 คนลงมา และจัดการเรียนการสอน อ.1-ม.3/ม.6 หรือ ป.1-ม.3/ม.6</t>
  </si>
  <si>
    <t>=    1  : 25</t>
  </si>
  <si>
    <t>=    30  : 1</t>
  </si>
  <si>
    <t>=    40  : 1</t>
  </si>
  <si>
    <t xml:space="preserve">อัตราส่วน (มัธยม)     ครู : นักเรียน              </t>
  </si>
  <si>
    <t>=    1  : 20</t>
  </si>
  <si>
    <t>จำนวนครูปฏิบัติการสอน รวม  =  จำนวนครูสอนอนุบาล  + จำนวนครูสอนประถม + จำนวนครูสอนมัธยม</t>
  </si>
  <si>
    <t xml:space="preserve">                            ครูสอนอนุบาล +  ครูสอนประถม =  ใช้สูตรจำนวนนักเรียนรวม (อนุบาล+ประถม) ต่ำกว่า 120 คน</t>
  </si>
  <si>
    <t xml:space="preserve">            ครูสอนมัธยม                            =      จำนวนห้องเรียน x (จำนวนนักเรียน : ห้อง)</t>
  </si>
  <si>
    <t xml:space="preserve">                          จำนวนครู : นักเรียน </t>
  </si>
  <si>
    <t xml:space="preserve">          ครูสอน รวม   =   ครูผู้สอน (อนุบาล+ประถม) ตามสูตรนักเรียนต่ำกว่า 120 คน  + (ห้องมัธยม x 2)</t>
  </si>
  <si>
    <t xml:space="preserve">                 หากมีเศษตั้งแต่ 10 คนขึ้นไป ให้เพิ่มอีก 1 ห้อง</t>
  </si>
  <si>
    <t xml:space="preserve">              -  การคิดจำนวนครูให้ปัดเศษตามหลักคณิตศาสตร์  (0.5ขึ้นไปปัดเป็น 1 , ไม่ถึง 0.5 ปัดทิ้ง)</t>
  </si>
  <si>
    <t>แบบ 4  โรงเรียนประถมศึกษาที่มีนักเรียน 121 คนขึ้นไป และจัดการเรียนการสอน อ.1-ม.3/ม.6 หรือ ป.1-ม.3/ม.6</t>
  </si>
  <si>
    <t xml:space="preserve">          ครูสอน รวม   =   (ห้องอนุบาล x 30 + นร.อนุบาล) +  (ห้องประถม x 40 + นร.ประถม) + (ห้องมัธยม x 2)</t>
  </si>
  <si>
    <t xml:space="preserve">                                        50</t>
  </si>
  <si>
    <t xml:space="preserve">                                  50</t>
  </si>
  <si>
    <t>แบบ 5 โรงเรียนมัธยมศึกษา (ปกติ)</t>
  </si>
  <si>
    <t>อัตราส่วน (มัธยม)      ครู : นักเรียน               =     1  : 20</t>
  </si>
  <si>
    <t xml:space="preserve">                 จำนวนนักเรียน   :   ห้อง            =    40  : 1</t>
  </si>
  <si>
    <t>จำนวนครูปฏิบัติการสอน     =      จำนวนห้องเรียน x (จำนวนนักเรียน : ห้อง)</t>
  </si>
  <si>
    <t xml:space="preserve">                                               จำนวนครู : นักเรียน </t>
  </si>
  <si>
    <t xml:space="preserve">           ครูสอนรวม             =     จำนวนห้องเรียน x  2</t>
  </si>
  <si>
    <t xml:space="preserve">               -  การคิดจำนวนครูให้ปัดเศษตามหลักคณิตศาสตร์  (0.5ขึ้นไปปัดเป็น 1 , ไม่ถึง 0.5 ปัดทิ้ง)</t>
  </si>
  <si>
    <t xml:space="preserve">              </t>
  </si>
  <si>
    <t>โสตทัศนศึกษา</t>
  </si>
  <si>
    <t>คอมพิวเตอร์</t>
  </si>
  <si>
    <t>หน้า 2</t>
  </si>
  <si>
    <t>8. แบบแสดงจำนวนข้าราชการครูมาช่วยราชการ/พนักงานราชการ (ตำแหน่งครูผู้สอน) จำแนกตามสาขาวิชาที่สอน</t>
  </si>
  <si>
    <t>จำนวนข้าราชการครูมาช่วยราชการ จำแนกตามสาขาวิชาที่สอน</t>
  </si>
  <si>
    <t xml:space="preserve">จำนวนพนักงานราชการ (ตำแหน่งครูผู้สอน) จำแนกตามสาชาวิชาที่สอน </t>
  </si>
  <si>
    <t>อื่น ๆ ระบุ</t>
  </si>
  <si>
    <t>ครู ตาม จ.18</t>
  </si>
  <si>
    <t>ครูสอน</t>
  </si>
  <si>
    <t>ไม่สามารถระบุได้</t>
  </si>
  <si>
    <t xml:space="preserve">หมายเหตุ  1. การกระจายครู (ตามข้อ 7)  ครูตาม จ.18 หากสอนมากกว่า 1 วิชา ให้เลือกวิชาที่สอนมากที่สุดเพียงวิชาเดียว สำหรับผู้บริหารให้ลงในช่อง บร. (ไม่ต้องลงวิชา)  </t>
  </si>
  <si>
    <t xml:space="preserve">ตำแหน่งว่าง ให้ลงในช่อง "ตำแหน่งว่าง"   ครูไปช่วยราชการ ให้ลงในช่อง "ครูไปช่วยราชการ" เมื่อกรอกแล้วจำนวนรวมต้องเท่ากับครู จ.18 ในหัวข้อ ที่ 6 </t>
  </si>
  <si>
    <t xml:space="preserve">  2. ความต้องการครูฯ (ตามข้อ 7) ให้กรอกเฉพาะโรงเรียนที่ขาดครูตามเกณฑ์ ก.ค.ศ.  และจำนวนความต้องการเท่ากับจำนวนความขาดเท่านั้น</t>
  </si>
  <si>
    <t xml:space="preserve">  3. วิชาสอนของครูที่เกษียณฯ (ตามข้อ 7)  ให้กรอกเฉพาะโรงเรียนที่มีครูเกษียณเท่านั้น หากสอนมากกว่า 1 วิชา ให้เลือกวิชาที่สอนมากที่สุดเพียงวิชาเดียว และจำนวนวิชาที่สอนต้องเท่ากับจำนวนเกษียณด้วย</t>
  </si>
  <si>
    <t xml:space="preserve">  4. ครูมาช่วยราชการ และพนักงานราชการ (ตำแหน่งครูผู้สอน) (ตามข้อ 8) หากสอนมากกว่า 1 วิชา ให้เลือกวิชาที่สอนมากที่สุดเพียงวิชาเดียว สำหรับผู้บริหารให้ลงในช่อง บร. (ไม่ต้องลงวิชา)  </t>
  </si>
  <si>
    <t xml:space="preserve">  5. จำนวนข้าราชการครู ตาม จ.18 (ตามข้อ 9) จำแนกตามวุฒิการศึกษา (วิชาเอก) </t>
  </si>
  <si>
    <t>5.1 ตำแหน่งผู้บริหาร ให้กรอกในช่อง "บร"   ไม่ต้องกรอกวุฒิการศึกษาวิชาเอก</t>
  </si>
  <si>
    <t xml:space="preserve">5.2  ครูสอน ให้จำแนกตามวุฒิการศึกษาวิชาเอกที่จบ / ในกรณี ที่จบมากกว่า 1 วุฒิ ให้เลือกวุฒิการศึกษาวิชาเอกที่สอน / และในกรณีที่จบ ป.โท / ป.ตรี (บริหารการศึกษา) ขอให้ใช้วุฒิ ในระดับ ป.ตรี </t>
  </si>
  <si>
    <t xml:space="preserve">     หรือในระดับที่ต่ำกว่า ซึ่งจำแนกวุฒิการศึกษาวิชาเอก มาจำแนกแทน/ กรณีที่จบวุฒิการศึกษาวิชาเอกที่นอกเหนือจากนี้ (ไม่สามารถเข้ากับกลุ่มใดได้)  ให้ใส่ในช่อง "ไม่สามารถระบุได้" </t>
  </si>
  <si>
    <t xml:space="preserve"> และ ตำแหน่งว่าง ให้ระบุในช่อง "ตำแหน่งว่าง"</t>
  </si>
  <si>
    <t>ที่</t>
  </si>
  <si>
    <t>อำเภอ</t>
  </si>
  <si>
    <t>หมายเหตุ</t>
  </si>
  <si>
    <t xml:space="preserve">แบบแสดงความต้องการข้าราชการครูตามสาขาวิชาที่ขาดแคลน เพื่อใช้ประกอบในการบริหารงานบุคคล </t>
  </si>
  <si>
    <t>สำนักงานเขตพื้นที่การศึกษาประถมศึกษามุกดาหาร</t>
  </si>
  <si>
    <t>ชื่อสถานศึกษา</t>
  </si>
  <si>
    <t>ข้อมูลนักเรียน</t>
  </si>
  <si>
    <t>ความต้องการวิชาเอกที่โรงเรียนต้องการตามลำดับ(1,2,3...)</t>
  </si>
  <si>
    <t>ภาษาอังกฤษ</t>
  </si>
  <si>
    <t>วิทยาศาสตร์</t>
  </si>
  <si>
    <t>ดนตรี นาฎศิลป์</t>
  </si>
  <si>
    <t>วิชาเอก</t>
  </si>
  <si>
    <t>พนักงานราชการ</t>
  </si>
  <si>
    <t>ครูตาม จ.18</t>
  </si>
  <si>
    <t>-ขาด/เกิน</t>
  </si>
  <si>
    <t xml:space="preserve"> </t>
  </si>
  <si>
    <t>ข้อมูลจำนวนครู นักเรียนต้องตรงกับข้อมูล DMC  ของกลุ่มนโยบายและแผน</t>
  </si>
  <si>
    <t>สังกัดสำนักงานเขตพื้นที่การศึกษาประถมศึกษามุกดาหาร</t>
  </si>
  <si>
    <t>ชื่อ - ชื่อสกุล</t>
  </si>
  <si>
    <t>ตำแหน่ง</t>
  </si>
  <si>
    <t>สอนประจำชั้น</t>
  </si>
  <si>
    <t>สอนวิชา</t>
  </si>
  <si>
    <t>วุฒิ</t>
  </si>
  <si>
    <t>สาขาวิชา</t>
  </si>
  <si>
    <t>วัน เดือน</t>
  </si>
  <si>
    <t>ปีเกิด</t>
  </si>
  <si>
    <t>ข้อมูลตำแหน่งปัจจุบัน</t>
  </si>
  <si>
    <t>ข้อมูลการศึกษา</t>
  </si>
  <si>
    <t>วุฒิที่</t>
  </si>
  <si>
    <t>การศึกษา</t>
  </si>
  <si>
    <t>เบอร์โทรศัพท์</t>
  </si>
  <si>
    <t>ครั้งแรก</t>
  </si>
  <si>
    <t>โรงเรียน</t>
  </si>
  <si>
    <t>ตำแหน่งเลขที่</t>
  </si>
  <si>
    <t>ปีที่</t>
  </si>
  <si>
    <t>บรรจุ</t>
  </si>
  <si>
    <t>ระดับ</t>
  </si>
  <si>
    <t>วิทยฐานะ</t>
  </si>
  <si>
    <t xml:space="preserve">ตารางการตรวจแบบโรงเรียน </t>
  </si>
  <si>
    <t xml:space="preserve">ช่องว่าง        หมายถึง     ช่องที่ให้กรอกข้อมูล (จำนวนนักเรียน, ครูตาม จ.18(บร.,ครูสอน), ครูเกษียณปี58, ครูไปช่วยราชการ,ครูมาช่วยราชการ, </t>
  </si>
  <si>
    <t>สาขา</t>
  </si>
  <si>
    <t>วันเดือน</t>
  </si>
  <si>
    <t xml:space="preserve">9. แบบแสดงจำนวนข้าราชการครู ตาม จ.18 (รวมตำแหน่งว่าง/ครูไปช่วยฯ/ครูเกษียณ ปี58)  จำแนกตามวุฒิการศึกษา (วิชาเอก)   </t>
  </si>
  <si>
    <t>จำนวนครู ตาม จ.18 (รวมตำแหน่งว่าง/ครูไปช่วยฯ/ครูเกษียณ ปี 58) จำแนกตามวุฒิการศึกษา (วิชาเอก)</t>
  </si>
  <si>
    <t xml:space="preserve"> ปาลิดา  คำพิชิต</t>
  </si>
  <si>
    <t>นักทรัพยากรบุคคล ชำนาญการ</t>
  </si>
  <si>
    <t>กลุ่มงานวางแผนอัตรากำลัง</t>
  </si>
  <si>
    <t>กลุ่มบริหารงานบุคคล</t>
  </si>
  <si>
    <t>เจ้าหน้าที่ที่รับผิดชอบ</t>
  </si>
  <si>
    <t>โทร.0 8622 6807 7,0 8341 6977 6</t>
  </si>
  <si>
    <t>รายชื่อโรงเรียนพร้อมรหัสโรงเรียน ตามโปรแกรม P-obec</t>
  </si>
  <si>
    <t>ลำดับที่</t>
  </si>
  <si>
    <t>รหัสโรงเรียน</t>
  </si>
  <si>
    <t>ชื่อโรงเรียน</t>
  </si>
  <si>
    <t>1</t>
  </si>
  <si>
    <t>73010101</t>
  </si>
  <si>
    <t>เมือง</t>
  </si>
  <si>
    <t>2</t>
  </si>
  <si>
    <t>73010102</t>
  </si>
  <si>
    <t>บ้านท่าไค้</t>
  </si>
  <si>
    <t>3</t>
  </si>
  <si>
    <t>73010104</t>
  </si>
  <si>
    <t>บ้านโนนศรี</t>
  </si>
  <si>
    <t>4</t>
  </si>
  <si>
    <t>73010105</t>
  </si>
  <si>
    <t>บ้านบุ่งอุทัย</t>
  </si>
  <si>
    <t>5</t>
  </si>
  <si>
    <t>73010107</t>
  </si>
  <si>
    <t>บ้านส้มป่อย "รอดนุกูล"</t>
  </si>
  <si>
    <t>6</t>
  </si>
  <si>
    <t>73010201</t>
  </si>
  <si>
    <t>สามขามิตรภาพที่ 3</t>
  </si>
  <si>
    <t>7</t>
  </si>
  <si>
    <t>73010202</t>
  </si>
  <si>
    <t>บ้านแก้งโนนคำประชาสรรค์</t>
  </si>
  <si>
    <t>8</t>
  </si>
  <si>
    <t>73010203</t>
  </si>
  <si>
    <t>บ้านคำป่าหลาย</t>
  </si>
  <si>
    <t>9</t>
  </si>
  <si>
    <t>73010204</t>
  </si>
  <si>
    <t>บ้านนาคำน้อย 2</t>
  </si>
  <si>
    <t>10</t>
  </si>
  <si>
    <t>73010205</t>
  </si>
  <si>
    <t>บ้านนาตะแบง1</t>
  </si>
  <si>
    <t>11</t>
  </si>
  <si>
    <t>73010206</t>
  </si>
  <si>
    <t>บ้านนาสองห้อง</t>
  </si>
  <si>
    <t>12</t>
  </si>
  <si>
    <t>73010207</t>
  </si>
  <si>
    <t>บ้านนาเสือหลาย -หนองยอ</t>
  </si>
  <si>
    <t>13</t>
  </si>
  <si>
    <t>73010301</t>
  </si>
  <si>
    <t>บ้านคำอาฮวนศรีสุราษฎณ์วิทยา</t>
  </si>
  <si>
    <t>14</t>
  </si>
  <si>
    <t>73010302</t>
  </si>
  <si>
    <t>บ้านคำเขือง</t>
  </si>
  <si>
    <t>15</t>
  </si>
  <si>
    <t>73010303</t>
  </si>
  <si>
    <t>บ้านคำเม็ก</t>
  </si>
  <si>
    <t>16</t>
  </si>
  <si>
    <t>73010304</t>
  </si>
  <si>
    <t>บ้านโค้งสำราญ</t>
  </si>
  <si>
    <t>17</t>
  </si>
  <si>
    <t>73010305</t>
  </si>
  <si>
    <t>บ้านดงมัน</t>
  </si>
  <si>
    <t>18</t>
  </si>
  <si>
    <t>73010306</t>
  </si>
  <si>
    <t>19</t>
  </si>
  <si>
    <t>73010307</t>
  </si>
  <si>
    <t>บ้านพรานอ้น</t>
  </si>
  <si>
    <t>20</t>
  </si>
  <si>
    <t>73010308</t>
  </si>
  <si>
    <t>บ้านเหล่าคราม</t>
  </si>
  <si>
    <t>21</t>
  </si>
  <si>
    <t>73010309</t>
  </si>
  <si>
    <t>บ้านเหมืองบ่า</t>
  </si>
  <si>
    <t>22</t>
  </si>
  <si>
    <t>73010401</t>
  </si>
  <si>
    <t>บ้านหนองแวง</t>
  </si>
  <si>
    <t>23</t>
  </si>
  <si>
    <t>73010402</t>
  </si>
  <si>
    <t>บ้านโคก 1</t>
  </si>
  <si>
    <t>24</t>
  </si>
  <si>
    <t>73010403</t>
  </si>
  <si>
    <t>บ้านป่าหวาย</t>
  </si>
  <si>
    <t>25</t>
  </si>
  <si>
    <t>73010404</t>
  </si>
  <si>
    <t>บ้านพังคอง</t>
  </si>
  <si>
    <t>26</t>
  </si>
  <si>
    <t>73010406</t>
  </si>
  <si>
    <t>บ้านหนองบัว</t>
  </si>
  <si>
    <t>27</t>
  </si>
  <si>
    <t>73010501</t>
  </si>
  <si>
    <t>บ้านดงเย็น</t>
  </si>
  <si>
    <t>28</t>
  </si>
  <si>
    <t>73010502</t>
  </si>
  <si>
    <t>บ้านคำบง 2</t>
  </si>
  <si>
    <t>29</t>
  </si>
  <si>
    <t>73010503</t>
  </si>
  <si>
    <t>บ้านโคกขามเลียน</t>
  </si>
  <si>
    <t>30</t>
  </si>
  <si>
    <t>73010504</t>
  </si>
  <si>
    <t>นราธิป-พร้อยสุพิณบ้านโคกตะแบง</t>
  </si>
  <si>
    <t>31</t>
  </si>
  <si>
    <t>73010507</t>
  </si>
  <si>
    <t>บ้านสามขัว</t>
  </si>
  <si>
    <t>32</t>
  </si>
  <si>
    <t>73010508</t>
  </si>
  <si>
    <t>บ้านหนองแคนนาจาน</t>
  </si>
  <si>
    <t>33</t>
  </si>
  <si>
    <t>73010601</t>
  </si>
  <si>
    <t>บ้านป่งเปือย</t>
  </si>
  <si>
    <t>34</t>
  </si>
  <si>
    <t>73010602</t>
  </si>
  <si>
    <t>บ้านนาโด่</t>
  </si>
  <si>
    <t>35</t>
  </si>
  <si>
    <t>73010603</t>
  </si>
  <si>
    <t>แก้งนาบอนพิทยาสรรค์</t>
  </si>
  <si>
    <t>36</t>
  </si>
  <si>
    <t>73010604</t>
  </si>
  <si>
    <t>ชุมชนนาโสก</t>
  </si>
  <si>
    <t>37</t>
  </si>
  <si>
    <t>73010605</t>
  </si>
  <si>
    <t>บ้านหนองน้ำเต้า</t>
  </si>
  <si>
    <t>38</t>
  </si>
  <si>
    <t>73010606</t>
  </si>
  <si>
    <t>บ้านนาหัวภู</t>
  </si>
  <si>
    <t>39</t>
  </si>
  <si>
    <t>73010607</t>
  </si>
  <si>
    <t>บ้านเหล่าป่าเป้ด</t>
  </si>
  <si>
    <t>40</t>
  </si>
  <si>
    <t>73010702</t>
  </si>
  <si>
    <t>บ้านคำผักหนอกสงเปือย</t>
  </si>
  <si>
    <t>41</t>
  </si>
  <si>
    <t>73010704</t>
  </si>
  <si>
    <t>บ้านดอนม่วย</t>
  </si>
  <si>
    <t>42</t>
  </si>
  <si>
    <t>73010705</t>
  </si>
  <si>
    <t>ชุมชนบางทรายใหญ่</t>
  </si>
  <si>
    <t>43</t>
  </si>
  <si>
    <t>73010801</t>
  </si>
  <si>
    <t>บ้านดงมอน</t>
  </si>
  <si>
    <t>44</t>
  </si>
  <si>
    <t>73010805</t>
  </si>
  <si>
    <t>บ้านนาดี 2</t>
  </si>
  <si>
    <t>45</t>
  </si>
  <si>
    <t>73010808</t>
  </si>
  <si>
    <t>บ้านสงเปือยเหนือ</t>
  </si>
  <si>
    <t>46</t>
  </si>
  <si>
    <t>73010809</t>
  </si>
  <si>
    <t>บ้านห้วยยางจอมมณี</t>
  </si>
  <si>
    <t>47</t>
  </si>
  <si>
    <t>73010901</t>
  </si>
  <si>
    <t>บ้านกุดแข้</t>
  </si>
  <si>
    <t>48</t>
  </si>
  <si>
    <t>73010902</t>
  </si>
  <si>
    <t>บ้านกุดแข้ใต้</t>
  </si>
  <si>
    <t>49</t>
  </si>
  <si>
    <t>73010905</t>
  </si>
  <si>
    <t>บ้านนาถ่อน</t>
  </si>
  <si>
    <t>50</t>
  </si>
  <si>
    <t>73010907</t>
  </si>
  <si>
    <t>ชุมชนโพนทราย</t>
  </si>
  <si>
    <t>51</t>
  </si>
  <si>
    <t>73010908</t>
  </si>
  <si>
    <t>บ้านม่วงหัก</t>
  </si>
  <si>
    <t>52</t>
  </si>
  <si>
    <t>73010909</t>
  </si>
  <si>
    <t>บ้านหนองหญ้าไซย์</t>
  </si>
  <si>
    <t>53</t>
  </si>
  <si>
    <t>73010911</t>
  </si>
  <si>
    <t>54</t>
  </si>
  <si>
    <t>73011001</t>
  </si>
  <si>
    <t>คำสายทองวิทยา</t>
  </si>
  <si>
    <t>55</t>
  </si>
  <si>
    <t>73011002</t>
  </si>
  <si>
    <t>บ้านกุดโง้ง</t>
  </si>
  <si>
    <t>56</t>
  </si>
  <si>
    <t>73011004</t>
  </si>
  <si>
    <t xml:space="preserve">บ้านนาคำน้อยวิทยา </t>
  </si>
  <si>
    <t>57</t>
  </si>
  <si>
    <t>73011005</t>
  </si>
  <si>
    <t>เมืองใหม่</t>
  </si>
  <si>
    <t>58</t>
  </si>
  <si>
    <t>73011101</t>
  </si>
  <si>
    <t>บ้านนาโปน้อย</t>
  </si>
  <si>
    <t>59</t>
  </si>
  <si>
    <t>73011102</t>
  </si>
  <si>
    <t>มุกดาลัย</t>
  </si>
  <si>
    <t>60</t>
  </si>
  <si>
    <t>73011103</t>
  </si>
  <si>
    <t>บ้านนาโปใหญ่ - โคกสุวรรณ</t>
  </si>
  <si>
    <t>61</t>
  </si>
  <si>
    <t>73011104</t>
  </si>
  <si>
    <t>อนุบาลมุกดาหาร</t>
  </si>
  <si>
    <t>62</t>
  </si>
  <si>
    <t>73011202</t>
  </si>
  <si>
    <t>บ้านจอมมณีใต้</t>
  </si>
  <si>
    <t>63</t>
  </si>
  <si>
    <t>73011204</t>
  </si>
  <si>
    <t>บ้านโนนตูม</t>
  </si>
  <si>
    <t>64</t>
  </si>
  <si>
    <t>73011206</t>
  </si>
  <si>
    <t>บ้านหนองไผ่</t>
  </si>
  <si>
    <t>65</t>
  </si>
  <si>
    <t>73010405</t>
  </si>
  <si>
    <t>บ้านสงเปือย</t>
  </si>
  <si>
    <t>66</t>
  </si>
  <si>
    <t>73010505</t>
  </si>
  <si>
    <t>บ้านป่งโพน</t>
  </si>
  <si>
    <t>67</t>
  </si>
  <si>
    <t>73010506</t>
  </si>
  <si>
    <t>บ้านโพนสวาง</t>
  </si>
  <si>
    <t>68</t>
  </si>
  <si>
    <t>73010706</t>
  </si>
  <si>
    <t>บ้านหนองหอยป่าหวาย</t>
  </si>
  <si>
    <t>69</t>
  </si>
  <si>
    <t>73010707</t>
  </si>
  <si>
    <t>บ้านหนองแอก</t>
  </si>
  <si>
    <t>70</t>
  </si>
  <si>
    <t>73010811</t>
  </si>
  <si>
    <t>บ้านไร่</t>
  </si>
  <si>
    <t>71</t>
  </si>
  <si>
    <t>73010903</t>
  </si>
  <si>
    <t>บ้านแก่นเต่า</t>
  </si>
  <si>
    <t>72</t>
  </si>
  <si>
    <t>73010904</t>
  </si>
  <si>
    <t>บ้านดงยาง 2</t>
  </si>
  <si>
    <t>73</t>
  </si>
  <si>
    <t>73010906</t>
  </si>
  <si>
    <t>บ้านนาโสกน้อย</t>
  </si>
  <si>
    <t>74</t>
  </si>
  <si>
    <t>73011003</t>
  </si>
  <si>
    <t>บ้านดานคำ</t>
  </si>
  <si>
    <t>75</t>
  </si>
  <si>
    <t>73011006</t>
  </si>
  <si>
    <t>บ้านศูนย์ไหม</t>
  </si>
  <si>
    <t>76</t>
  </si>
  <si>
    <t>73011201</t>
  </si>
  <si>
    <t>บ้านคำผึ้ง</t>
  </si>
  <si>
    <t>77</t>
  </si>
  <si>
    <t>73011203</t>
  </si>
  <si>
    <t>ไตรมิตรวิทยาคม</t>
  </si>
  <si>
    <t>78</t>
  </si>
  <si>
    <t>73011205</t>
  </si>
  <si>
    <t>บ้านผึ่งแดด</t>
  </si>
  <si>
    <t>79</t>
  </si>
  <si>
    <t>73020102</t>
  </si>
  <si>
    <t>บ้านซ่ง</t>
  </si>
  <si>
    <t>คำชะอี</t>
  </si>
  <si>
    <t>80</t>
  </si>
  <si>
    <t>73020104</t>
  </si>
  <si>
    <t>บ้านม่วง</t>
  </si>
  <si>
    <t>81</t>
  </si>
  <si>
    <t>73020105</t>
  </si>
  <si>
    <t>บ้านแมด</t>
  </si>
  <si>
    <t>82</t>
  </si>
  <si>
    <t>73020201</t>
  </si>
  <si>
    <t>บ้านค้อ</t>
  </si>
  <si>
    <t>83</t>
  </si>
  <si>
    <t>73020202</t>
  </si>
  <si>
    <t>บ้านโคก 2</t>
  </si>
  <si>
    <t>84</t>
  </si>
  <si>
    <t>73020207</t>
  </si>
  <si>
    <t>ไทยรัฐวิทยา 11</t>
  </si>
  <si>
    <t>85</t>
  </si>
  <si>
    <t>73020301</t>
  </si>
  <si>
    <t>ชุมชนบ้านคำชะอี</t>
  </si>
  <si>
    <t>86</t>
  </si>
  <si>
    <t>73020302</t>
  </si>
  <si>
    <t>บ้านกกไฮโนนน้ำคำ</t>
  </si>
  <si>
    <t>87</t>
  </si>
  <si>
    <t>73020303</t>
  </si>
  <si>
    <t>บ้านแก้งช้างเนียม</t>
  </si>
  <si>
    <t>88</t>
  </si>
  <si>
    <t>73020304</t>
  </si>
  <si>
    <t>บ้านนาปุ่ง</t>
  </si>
  <si>
    <t>89</t>
  </si>
  <si>
    <t>73020305</t>
  </si>
  <si>
    <t>บ้านโนนสว่าง 1</t>
  </si>
  <si>
    <t>90</t>
  </si>
  <si>
    <t>73020307</t>
  </si>
  <si>
    <t>91</t>
  </si>
  <si>
    <t>73020402</t>
  </si>
  <si>
    <t>บ้านกลาง</t>
  </si>
  <si>
    <t>92</t>
  </si>
  <si>
    <t>73020403</t>
  </si>
  <si>
    <t>บ้านคำบกราษฎร์นุกูล</t>
  </si>
  <si>
    <t>93</t>
  </si>
  <si>
    <t>73020404</t>
  </si>
  <si>
    <t>บ้านบาก 1</t>
  </si>
  <si>
    <t>94</t>
  </si>
  <si>
    <t>73020405</t>
  </si>
  <si>
    <t>บ้านห้วยลำโมง</t>
  </si>
  <si>
    <t>95</t>
  </si>
  <si>
    <t>73020406</t>
  </si>
  <si>
    <t>น้ำเที่ยงวันครู 2501</t>
  </si>
  <si>
    <t>96</t>
  </si>
  <si>
    <t>73020407</t>
  </si>
  <si>
    <t>บ้านหนองเอี่ยนดง</t>
  </si>
  <si>
    <t>97</t>
  </si>
  <si>
    <t>73020501</t>
  </si>
  <si>
    <t>บ้านหนองเอี่ยน</t>
  </si>
  <si>
    <t>98</t>
  </si>
  <si>
    <t>73020503</t>
  </si>
  <si>
    <t xml:space="preserve">บ้านนาหลวง 1 </t>
  </si>
  <si>
    <t>99</t>
  </si>
  <si>
    <t>73020504</t>
  </si>
  <si>
    <t>บ้านหนองบง</t>
  </si>
  <si>
    <t>100</t>
  </si>
  <si>
    <t>73020505</t>
  </si>
  <si>
    <t>บ้านหนองไฮ</t>
  </si>
  <si>
    <t>101</t>
  </si>
  <si>
    <t>73020603</t>
  </si>
  <si>
    <t>บ้านแฝก</t>
  </si>
  <si>
    <t>102</t>
  </si>
  <si>
    <t>73020604</t>
  </si>
  <si>
    <t>บ้านโพนงาม</t>
  </si>
  <si>
    <t>103</t>
  </si>
  <si>
    <t>73020107</t>
  </si>
  <si>
    <t>บ้านเหล่า</t>
  </si>
  <si>
    <t>104</t>
  </si>
  <si>
    <t>73020103</t>
  </si>
  <si>
    <t>บ้านโนนสังข์ศรี</t>
  </si>
  <si>
    <t>105</t>
  </si>
  <si>
    <t>73020203</t>
  </si>
  <si>
    <t>บ้านดงยาง 1</t>
  </si>
  <si>
    <t>106</t>
  </si>
  <si>
    <t>73020210</t>
  </si>
  <si>
    <t>ห้วยตาเปอะ</t>
  </si>
  <si>
    <t>107</t>
  </si>
  <si>
    <t>73020601</t>
  </si>
  <si>
    <t>บ้านดอนป่าแคน</t>
  </si>
  <si>
    <t>108</t>
  </si>
  <si>
    <t>73020602</t>
  </si>
  <si>
    <t>บ้านตูมหวาน</t>
  </si>
  <si>
    <t>109</t>
  </si>
  <si>
    <t>73020605</t>
  </si>
  <si>
    <t>บ้านหนองสระพังทอง</t>
  </si>
  <si>
    <t>110</t>
  </si>
  <si>
    <t>73020306</t>
  </si>
  <si>
    <t>บ้านหนองกะปาด</t>
  </si>
  <si>
    <t>111</t>
  </si>
  <si>
    <t>73020502</t>
  </si>
  <si>
    <t xml:space="preserve">บ้านโคกสว่าง 2 </t>
  </si>
  <si>
    <t>112</t>
  </si>
  <si>
    <t>บ้านเหล่าสร้างถ่อ</t>
  </si>
  <si>
    <t>113</t>
  </si>
  <si>
    <t>73030101</t>
  </si>
  <si>
    <t>ชุมชนดอนตาล</t>
  </si>
  <si>
    <t>ดอนตาล</t>
  </si>
  <si>
    <t>114</t>
  </si>
  <si>
    <t>73030102</t>
  </si>
  <si>
    <t>บ้านนาม่วง</t>
  </si>
  <si>
    <t>115</t>
  </si>
  <si>
    <t>73030104</t>
  </si>
  <si>
    <t>บ้านห้วยกอก 2</t>
  </si>
  <si>
    <t>116</t>
  </si>
  <si>
    <t>73030201</t>
  </si>
  <si>
    <t>นาสะเม็งวิทยา</t>
  </si>
  <si>
    <t>117</t>
  </si>
  <si>
    <t>73030202</t>
  </si>
  <si>
    <t>บ้านโคกพัฒนา</t>
  </si>
  <si>
    <t>118</t>
  </si>
  <si>
    <t>73030203</t>
  </si>
  <si>
    <t>บ้านนาสะโน</t>
  </si>
  <si>
    <t>119</t>
  </si>
  <si>
    <t>73030205</t>
  </si>
  <si>
    <t>บ้านหนองกระยัง</t>
  </si>
  <si>
    <t>120</t>
  </si>
  <si>
    <t>73030301</t>
  </si>
  <si>
    <t>บ้านบาก 2</t>
  </si>
  <si>
    <t>121</t>
  </si>
  <si>
    <t>73030302</t>
  </si>
  <si>
    <t>บ้านนายาง</t>
  </si>
  <si>
    <t>122</t>
  </si>
  <si>
    <t>73030304</t>
  </si>
  <si>
    <t>บ้านหนองบอน</t>
  </si>
  <si>
    <t>123</t>
  </si>
  <si>
    <t>73030305</t>
  </si>
  <si>
    <t>บ้านภูผาหอมพัฒนา</t>
  </si>
  <si>
    <t>124</t>
  </si>
  <si>
    <t>73030405</t>
  </si>
  <si>
    <t>บ้านโนนสวาท</t>
  </si>
  <si>
    <t>125</t>
  </si>
  <si>
    <t>73030406</t>
  </si>
  <si>
    <t>บ้านห้วยทราย 2</t>
  </si>
  <si>
    <t>126</t>
  </si>
  <si>
    <t>73030501</t>
  </si>
  <si>
    <t>ชุมชนโพธิ์ไทร</t>
  </si>
  <si>
    <t>127</t>
  </si>
  <si>
    <t>73030502</t>
  </si>
  <si>
    <t>บ้านแก้ง 2</t>
  </si>
  <si>
    <t>128</t>
  </si>
  <si>
    <t>73030503</t>
  </si>
  <si>
    <t>บ้านโคกหนองหล่ม</t>
  </si>
  <si>
    <t>129</t>
  </si>
  <si>
    <t>73030504</t>
  </si>
  <si>
    <t>บ้านคำดู่</t>
  </si>
  <si>
    <t>130</t>
  </si>
  <si>
    <t>73030505</t>
  </si>
  <si>
    <t>บ้านดง</t>
  </si>
  <si>
    <t>131</t>
  </si>
  <si>
    <t>73030506</t>
  </si>
  <si>
    <t>บ้านนาคำน้อย 1</t>
  </si>
  <si>
    <t>132</t>
  </si>
  <si>
    <t>73030507</t>
  </si>
  <si>
    <t>บ้านนาโพธิ์</t>
  </si>
  <si>
    <t>133</t>
  </si>
  <si>
    <t>73030508</t>
  </si>
  <si>
    <t>บ้านภูวง</t>
  </si>
  <si>
    <t>134</t>
  </si>
  <si>
    <t>73030601</t>
  </si>
  <si>
    <t>บ้านเหล่าหมี</t>
  </si>
  <si>
    <t>135</t>
  </si>
  <si>
    <t>73030602</t>
  </si>
  <si>
    <t>บ้านโคกสว่าง 1</t>
  </si>
  <si>
    <t>136</t>
  </si>
  <si>
    <t>73030603</t>
  </si>
  <si>
    <t>บ้านท่าห้วยคำ</t>
  </si>
  <si>
    <t>137</t>
  </si>
  <si>
    <t>73030604</t>
  </si>
  <si>
    <t>บ้านนายอ</t>
  </si>
  <si>
    <t>138</t>
  </si>
  <si>
    <t>73030605</t>
  </si>
  <si>
    <t>บ้านป่าพยอม</t>
  </si>
  <si>
    <t>139</t>
  </si>
  <si>
    <t>73030103</t>
  </si>
  <si>
    <t>บ้านโพนสว่าง</t>
  </si>
  <si>
    <t>140</t>
  </si>
  <si>
    <t>73030204</t>
  </si>
  <si>
    <t>บ้านนาหว้า</t>
  </si>
  <si>
    <t>141</t>
  </si>
  <si>
    <t>73030303</t>
  </si>
  <si>
    <t>บ้านภูล้อม</t>
  </si>
  <si>
    <t>142</t>
  </si>
  <si>
    <t>73030401</t>
  </si>
  <si>
    <t>บ้านป่าไร่</t>
  </si>
  <si>
    <t>143</t>
  </si>
  <si>
    <t>73030402</t>
  </si>
  <si>
    <t>บ้านนาทาม</t>
  </si>
  <si>
    <t>144</t>
  </si>
  <si>
    <t>73030403</t>
  </si>
  <si>
    <t>บ้านนาป่ง</t>
  </si>
  <si>
    <t>145</t>
  </si>
  <si>
    <t>73030404</t>
  </si>
  <si>
    <t>บ้านนามน</t>
  </si>
  <si>
    <t>146</t>
  </si>
  <si>
    <t>73030407</t>
  </si>
  <si>
    <t>บ้านหนองเม็ก</t>
  </si>
  <si>
    <t>147</t>
  </si>
  <si>
    <t>73030606</t>
  </si>
  <si>
    <t>สยามกลการ 4</t>
  </si>
  <si>
    <t>148</t>
  </si>
  <si>
    <t>73030607</t>
  </si>
  <si>
    <t>บ้านเหล่าแขมทอง</t>
  </si>
  <si>
    <t>149</t>
  </si>
  <si>
    <t>73040102</t>
  </si>
  <si>
    <t>บ้านคำสร้อย</t>
  </si>
  <si>
    <t>นิคมฯ</t>
  </si>
  <si>
    <t>150</t>
  </si>
  <si>
    <t>73040104</t>
  </si>
  <si>
    <t>บ้านโนนเกษม</t>
  </si>
  <si>
    <t>151</t>
  </si>
  <si>
    <t>73040105</t>
  </si>
  <si>
    <t>บ้านภูแผงม้า</t>
  </si>
  <si>
    <t>152</t>
  </si>
  <si>
    <t>73040201</t>
  </si>
  <si>
    <t>คำแฮดประชาสรรค์</t>
  </si>
  <si>
    <t>153</t>
  </si>
  <si>
    <t>73040202</t>
  </si>
  <si>
    <t>บ้านคำนางโอก</t>
  </si>
  <si>
    <t>154</t>
  </si>
  <si>
    <t>73040203</t>
  </si>
  <si>
    <t>บ้านนาหลวง 2</t>
  </si>
  <si>
    <t>155</t>
  </si>
  <si>
    <t>73040206</t>
  </si>
  <si>
    <t>บ้านหนองสระพัง</t>
  </si>
  <si>
    <t>156</t>
  </si>
  <si>
    <t>73040207</t>
  </si>
  <si>
    <t>บ้านอุ่มไผ่</t>
  </si>
  <si>
    <t>157</t>
  </si>
  <si>
    <t>73040301</t>
  </si>
  <si>
    <t>ชุนชนบ้านหนองแวงน้อย</t>
  </si>
  <si>
    <t>158</t>
  </si>
  <si>
    <t>73040307</t>
  </si>
  <si>
    <t>ชุมชนบ้านหนองแวงน้อย สาขาหนองลำดวน</t>
  </si>
  <si>
    <t>159</t>
  </si>
  <si>
    <t>73040302</t>
  </si>
  <si>
    <t>บ้านคำบง 1</t>
  </si>
  <si>
    <t>160</t>
  </si>
  <si>
    <t>73040305</t>
  </si>
  <si>
    <t>บำรุงพงศ์อุปถัมภ์</t>
  </si>
  <si>
    <t>161</t>
  </si>
  <si>
    <t>73040306</t>
  </si>
  <si>
    <t>บ้านหนองนกเขียน</t>
  </si>
  <si>
    <t>162</t>
  </si>
  <si>
    <t>73040402</t>
  </si>
  <si>
    <t>เตรียมทหารรุ่นที่ 13</t>
  </si>
  <si>
    <t>163</t>
  </si>
  <si>
    <t>73040403</t>
  </si>
  <si>
    <t>บ้านนากอก</t>
  </si>
  <si>
    <t>164</t>
  </si>
  <si>
    <t>73040404</t>
  </si>
  <si>
    <t>บ้านนาสองเหมือง</t>
  </si>
  <si>
    <t>165</t>
  </si>
  <si>
    <t>73040405</t>
  </si>
  <si>
    <t>บ้านน้ำเที่ยง 2</t>
  </si>
  <si>
    <t>166</t>
  </si>
  <si>
    <t>73040501</t>
  </si>
  <si>
    <t>บ้านนาอุดม</t>
  </si>
  <si>
    <t>167</t>
  </si>
  <si>
    <t>73040504</t>
  </si>
  <si>
    <t>คณะเทศบาลกรุงเทพ 3</t>
  </si>
  <si>
    <t>168</t>
  </si>
  <si>
    <t>73040505</t>
  </si>
  <si>
    <t>บ้านป่าเตย</t>
  </si>
  <si>
    <t>169</t>
  </si>
  <si>
    <t>73040601</t>
  </si>
  <si>
    <t>บ้านป่งแดง</t>
  </si>
  <si>
    <t>170</t>
  </si>
  <si>
    <t>73040604</t>
  </si>
  <si>
    <t>หนองข่าประชาอุทิศ</t>
  </si>
  <si>
    <t>171</t>
  </si>
  <si>
    <t>73040605</t>
  </si>
  <si>
    <t>บ้านหนองแวงใหญ่</t>
  </si>
  <si>
    <t>172</t>
  </si>
  <si>
    <t>73040101</t>
  </si>
  <si>
    <t>ชุมชนบ้านม่วงไข่</t>
  </si>
  <si>
    <t>173</t>
  </si>
  <si>
    <t>73040103</t>
  </si>
  <si>
    <t>บ้านด่านมน</t>
  </si>
  <si>
    <t>174</t>
  </si>
  <si>
    <t>73040205</t>
  </si>
  <si>
    <t>บ้านป่าแดง</t>
  </si>
  <si>
    <t>175</t>
  </si>
  <si>
    <t>73040204</t>
  </si>
  <si>
    <t>บ้านบะ</t>
  </si>
  <si>
    <t>176</t>
  </si>
  <si>
    <t>73040303</t>
  </si>
  <si>
    <t>บ้านคำพอก 2</t>
  </si>
  <si>
    <t>177</t>
  </si>
  <si>
    <t>73040304</t>
  </si>
  <si>
    <t>บ้านนิคมร่มเกล้า</t>
  </si>
  <si>
    <t>178</t>
  </si>
  <si>
    <t>73040401</t>
  </si>
  <si>
    <t>บ้านห้วยกอก 1</t>
  </si>
  <si>
    <t>179</t>
  </si>
  <si>
    <t>73040503</t>
  </si>
  <si>
    <t>บ้านคำไหล</t>
  </si>
  <si>
    <t>180</t>
  </si>
  <si>
    <t>73040502</t>
  </si>
  <si>
    <t>บ้านขอนแก่น</t>
  </si>
  <si>
    <t>181</t>
  </si>
  <si>
    <t>ป่งแดงวิทยาคม</t>
  </si>
  <si>
    <t>182</t>
  </si>
  <si>
    <t>73040602</t>
  </si>
  <si>
    <t>บ้านเหล่าหลวงเตาถ่าน</t>
  </si>
  <si>
    <t>183</t>
  </si>
  <si>
    <t>73040603</t>
  </si>
  <si>
    <t>บ้านโนนสะอาด 2</t>
  </si>
  <si>
    <t>184</t>
  </si>
  <si>
    <t>73050101</t>
  </si>
  <si>
    <t>บ้านดงหลวง</t>
  </si>
  <si>
    <t>ดงหลวง</t>
  </si>
  <si>
    <t>185</t>
  </si>
  <si>
    <t>73050103</t>
  </si>
  <si>
    <t>บ้านโพนแดง</t>
  </si>
  <si>
    <t>186</t>
  </si>
  <si>
    <t>73050104</t>
  </si>
  <si>
    <t>บ้านโสก</t>
  </si>
  <si>
    <t>187</t>
  </si>
  <si>
    <t>73050204</t>
  </si>
  <si>
    <t>บ้านนาหินกอง</t>
  </si>
  <si>
    <t>188</t>
  </si>
  <si>
    <t>73050205</t>
  </si>
  <si>
    <t>บ้านปากช่อง</t>
  </si>
  <si>
    <t>189</t>
  </si>
  <si>
    <t>73050206</t>
  </si>
  <si>
    <t>สยามกลการ 5</t>
  </si>
  <si>
    <t>190</t>
  </si>
  <si>
    <t>73050301</t>
  </si>
  <si>
    <t>ร่มเกล้า</t>
  </si>
  <si>
    <t>191</t>
  </si>
  <si>
    <t>73050302</t>
  </si>
  <si>
    <t>บ้านก้านเหลืองดง</t>
  </si>
  <si>
    <t>192</t>
  </si>
  <si>
    <t>73050303</t>
  </si>
  <si>
    <t>บ้านติ้ว</t>
  </si>
  <si>
    <t>193</t>
  </si>
  <si>
    <t>73050304</t>
  </si>
  <si>
    <t>บ้านนาหลัก</t>
  </si>
  <si>
    <t>194</t>
  </si>
  <si>
    <t>73050305</t>
  </si>
  <si>
    <t>บ้านฝั่งแดง</t>
  </si>
  <si>
    <t>195</t>
  </si>
  <si>
    <t>73050306</t>
  </si>
  <si>
    <t>บ้านโพนไฮ</t>
  </si>
  <si>
    <t>196</t>
  </si>
  <si>
    <t>73020310</t>
  </si>
  <si>
    <t>บ้านโพนไฮ สาขาบ้านโคกยาว</t>
  </si>
  <si>
    <t>197</t>
  </si>
  <si>
    <t>73050307</t>
  </si>
  <si>
    <t>บ้านมะนาว</t>
  </si>
  <si>
    <t>198</t>
  </si>
  <si>
    <t>73050308</t>
  </si>
  <si>
    <t>บ้านหนองคอง</t>
  </si>
  <si>
    <t>199</t>
  </si>
  <si>
    <t>73050309</t>
  </si>
  <si>
    <t>พระราชทานหนองหมู</t>
  </si>
  <si>
    <t>200</t>
  </si>
  <si>
    <t>73050401</t>
  </si>
  <si>
    <t>ชุมชนบ้านหนองบัว</t>
  </si>
  <si>
    <t>201</t>
  </si>
  <si>
    <t>73050402</t>
  </si>
  <si>
    <t>บ้านชะโนด 2</t>
  </si>
  <si>
    <t>202</t>
  </si>
  <si>
    <t>73050403</t>
  </si>
  <si>
    <t>บ้านน้ำบ่อดง</t>
  </si>
  <si>
    <t>203</t>
  </si>
  <si>
    <t>73050404</t>
  </si>
  <si>
    <t>บ้านหนองยาง</t>
  </si>
  <si>
    <t>204</t>
  </si>
  <si>
    <t>73050405</t>
  </si>
  <si>
    <t>หนองหนาว</t>
  </si>
  <si>
    <t>205</t>
  </si>
  <si>
    <t>73050406</t>
  </si>
  <si>
    <t>บ้านเหล่าดง</t>
  </si>
  <si>
    <t>206</t>
  </si>
  <si>
    <t>73050407</t>
  </si>
  <si>
    <t>บ้านย้อมพัฒนา</t>
  </si>
  <si>
    <t>207</t>
  </si>
  <si>
    <t>73050102</t>
  </si>
  <si>
    <t>บ้านเปียด</t>
  </si>
  <si>
    <t>208</t>
  </si>
  <si>
    <t>73050201</t>
  </si>
  <si>
    <t>บ้านกกตูม</t>
  </si>
  <si>
    <t>209</t>
  </si>
  <si>
    <t>73050202</t>
  </si>
  <si>
    <t>บ้านแก้งนาง</t>
  </si>
  <si>
    <t>210</t>
  </si>
  <si>
    <t>73050203</t>
  </si>
  <si>
    <t>บ้านขัวสูง</t>
  </si>
  <si>
    <t>211</t>
  </si>
  <si>
    <t>73050207</t>
  </si>
  <si>
    <t>บ้านสานแว้</t>
  </si>
  <si>
    <t>212</t>
  </si>
  <si>
    <t>73050208</t>
  </si>
  <si>
    <t>หมู่บ้านป่าไม้</t>
  </si>
  <si>
    <t>213</t>
  </si>
  <si>
    <t>73060102</t>
  </si>
  <si>
    <t>บ้านนาขามป้อมวิทยาคม</t>
  </si>
  <si>
    <t>หว้านใหญ่</t>
  </si>
  <si>
    <t>214</t>
  </si>
  <si>
    <t>73060103</t>
  </si>
  <si>
    <t>บ้านนาดีโคกสวาท</t>
  </si>
  <si>
    <t>215</t>
  </si>
  <si>
    <t>73060104</t>
  </si>
  <si>
    <t>บ้านป่งขาม</t>
  </si>
  <si>
    <t>216</t>
  </si>
  <si>
    <t>73060106</t>
  </si>
  <si>
    <t>บ้านสองคอน</t>
  </si>
  <si>
    <t>217</t>
  </si>
  <si>
    <t>73060201</t>
  </si>
  <si>
    <t>เมืองพาลุกากรภูมิ</t>
  </si>
  <si>
    <t>218</t>
  </si>
  <si>
    <t>73060203</t>
  </si>
  <si>
    <t>บ้านชะโนด 1</t>
  </si>
  <si>
    <t>219</t>
  </si>
  <si>
    <t>73060204</t>
  </si>
  <si>
    <t>บ้านทรายทอง</t>
  </si>
  <si>
    <t>220</t>
  </si>
  <si>
    <t>73060301</t>
  </si>
  <si>
    <t>บ้านหว้านใหญ่</t>
  </si>
  <si>
    <t>221</t>
  </si>
  <si>
    <t>73060302</t>
  </si>
  <si>
    <t>บ้านหนองผือดอนม่วง</t>
  </si>
  <si>
    <t>222</t>
  </si>
  <si>
    <t>73060303</t>
  </si>
  <si>
    <t>บ้านหว้านน้อย</t>
  </si>
  <si>
    <t>223</t>
  </si>
  <si>
    <t>73060304</t>
  </si>
  <si>
    <t>บ้านนาแพงโคกน้ำสร้าง</t>
  </si>
  <si>
    <t>224</t>
  </si>
  <si>
    <t>73060305</t>
  </si>
  <si>
    <t>บ้านโนนสว่าง 2</t>
  </si>
  <si>
    <t>225</t>
  </si>
  <si>
    <t>73060105</t>
  </si>
  <si>
    <t>สมเด็จพระศรีนครินทราบรมราชชนนี 84 พรรษา</t>
  </si>
  <si>
    <t>226</t>
  </si>
  <si>
    <t>73060206</t>
  </si>
  <si>
    <t>ชุมชนบ้านบางทรายน้อย</t>
  </si>
  <si>
    <t>227</t>
  </si>
  <si>
    <t>73060202</t>
  </si>
  <si>
    <t>บ้านขามป้อม</t>
  </si>
  <si>
    <t>228</t>
  </si>
  <si>
    <t>73070102</t>
  </si>
  <si>
    <t>บ้านคันแท</t>
  </si>
  <si>
    <t>หนองสูง</t>
  </si>
  <si>
    <t>229</t>
  </si>
  <si>
    <t>73070104</t>
  </si>
  <si>
    <t>บ้านนาหนองแคน</t>
  </si>
  <si>
    <t>230</t>
  </si>
  <si>
    <t>73070105</t>
  </si>
  <si>
    <t>บ้านบุ่ง</t>
  </si>
  <si>
    <t>231</t>
  </si>
  <si>
    <t>73070106</t>
  </si>
  <si>
    <t>บ้านวังไฮ</t>
  </si>
  <si>
    <t>232</t>
  </si>
  <si>
    <t>73070201</t>
  </si>
  <si>
    <t>บ้านโนนยาง</t>
  </si>
  <si>
    <t>233</t>
  </si>
  <si>
    <t>73070202</t>
  </si>
  <si>
    <t>บ้านคำพอก 1</t>
  </si>
  <si>
    <t>234</t>
  </si>
  <si>
    <t>73070203</t>
  </si>
  <si>
    <t>บ้านงิ้ว</t>
  </si>
  <si>
    <t>235</t>
  </si>
  <si>
    <t>73070204</t>
  </si>
  <si>
    <t>บ้านวังนอง</t>
  </si>
  <si>
    <t>236</t>
  </si>
  <si>
    <t>73070205</t>
  </si>
  <si>
    <t>บ้านหนองโอใหญ่</t>
  </si>
  <si>
    <t>237</t>
  </si>
  <si>
    <t>73070301</t>
  </si>
  <si>
    <t>บ้านโคกกลาง</t>
  </si>
  <si>
    <t>238</t>
  </si>
  <si>
    <t>73070302</t>
  </si>
  <si>
    <t>บ้านคำพี้</t>
  </si>
  <si>
    <t>239</t>
  </si>
  <si>
    <t>73070304</t>
  </si>
  <si>
    <t>บ้านเป้าป่าแสด</t>
  </si>
  <si>
    <t>240</t>
  </si>
  <si>
    <t>73070305</t>
  </si>
  <si>
    <t>บ้านภู</t>
  </si>
  <si>
    <t>241</t>
  </si>
  <si>
    <t>73070306</t>
  </si>
  <si>
    <t>บ้านแวง</t>
  </si>
  <si>
    <t>242</t>
  </si>
  <si>
    <t>73070307</t>
  </si>
  <si>
    <t>บ้านหลุบปึ้ง</t>
  </si>
  <si>
    <t>243</t>
  </si>
  <si>
    <t>73070308</t>
  </si>
  <si>
    <t>บ้านเหล่าน้อย</t>
  </si>
  <si>
    <t>244</t>
  </si>
  <si>
    <t>73070101</t>
  </si>
  <si>
    <t>ชุมชนเมืองหนองสูง</t>
  </si>
  <si>
    <t>245</t>
  </si>
  <si>
    <t>73070103</t>
  </si>
  <si>
    <t>บ้านนาตะแบง 2</t>
  </si>
  <si>
    <t>246</t>
  </si>
  <si>
    <t>73070303</t>
  </si>
  <si>
    <t>บ้านโคกหินกอง</t>
  </si>
  <si>
    <t>ชุมชนบ้านศรีบุญเรือง</t>
  </si>
  <si>
    <t>บ้านคำฮีเบญจวิทย์</t>
  </si>
  <si>
    <t>บ้านโนนสะอาดราษฎร์บำรุง</t>
  </si>
  <si>
    <t>วัดหลวงปู่จามบ้านห้วยทรายฯ</t>
  </si>
  <si>
    <t xml:space="preserve">หมายเหตุ ชื่อโรงเรียนอาจยังไม่เป็นปัจจุบัน </t>
  </si>
  <si>
    <t>ที่บรรจุ</t>
  </si>
  <si>
    <t xml:space="preserve">   กลุ่มงานวางแผนอัตรากำลัง  หวังว่าคงได้รับความร่วมมือจากท่านด้วยดีเช่นเคยค่ะ  ขอบคุณมากค่ะ</t>
  </si>
  <si>
    <t>2. จำนวนนักเรียนรวม (ระบุ)  65  คน / และ (วงกลมที่ตัวเลข)   1. น้อยกว่า 60 คนลงมา    2.   61-120 คน     3. 121 -250 คน      4.  251-500 คน     5.  501-1,500 คน      6.  1,501 - 2,500 คน    7.   2,501 คนขึ้นไป</t>
  </si>
  <si>
    <t>ข้อมูลเฉพาะสถานศึกษา ณ วันที่ 10 มิถุนายน 2559</t>
  </si>
  <si>
    <t>ปี 59</t>
  </si>
  <si>
    <t>จำนวนครู ตาม จ.18 (รวมตำแหน่งว่าง/ครูไปช่วยฯ/ครูเกษียณ ปี 59) จำแนกตามสาขาวิชาที่สอน</t>
  </si>
  <si>
    <t>7. แบบแสดงจำนวนครูตาม จ.18 /ความต้องการครูตามจำนวนที่ขาดจากเกณฑ์/วิชาสอนของครูเกษียณปี 59 จำแนกรายวิชา</t>
  </si>
  <si>
    <r>
      <t xml:space="preserve">แบบรายงานข้อมูลนักเรียน ณ วันที่ 10 มิถุนายน 2559 (เพื่อประกอบการวางแผนกำลังคน)   </t>
    </r>
    <r>
      <rPr>
        <b/>
        <sz val="28"/>
        <color indexed="10"/>
        <rFont val="Cordia New"/>
        <family val="2"/>
      </rPr>
      <t>(ใช้เฉพาะนักเรียนตั้งแต่ 120 คนลงมา)</t>
    </r>
  </si>
  <si>
    <t>ของ โรงเรียน………………………..      ตำบล …………………….      อำเภอ ……………...      จังหวัด มุกดาหาร     รหัสโรงเรียน (p-obec)</t>
  </si>
  <si>
    <t>แบบสำรวจข้อมูลลูกจ้างประจำ  ปีงบประมาณ 2559</t>
  </si>
  <si>
    <t>โรงเรียน………………………………………..    อำเภอ…………………………………….</t>
  </si>
  <si>
    <t>แบบสำรวจข้อมูลพนักงานราชการ  ปีงบประมาณ 2559</t>
  </si>
  <si>
    <t>โรงเรียน...........................................   อำเภอ..........................................</t>
  </si>
  <si>
    <t>การเกษตร</t>
  </si>
  <si>
    <t>พละศึกษา</t>
  </si>
  <si>
    <t xml:space="preserve">แบบรายงานปริมาณงานของสถานศึกษา </t>
  </si>
  <si>
    <t>จังหวัด.มุกดาหาร</t>
  </si>
  <si>
    <t>2. รายละเอียดเกี่ยวกับห้องเรียนและนักเรียน</t>
  </si>
  <si>
    <t>ชั้นเรียน</t>
  </si>
  <si>
    <t>นักเรียน</t>
  </si>
  <si>
    <t>ห้องเรียน</t>
  </si>
  <si>
    <t>อนุบาล ปีที่ 1</t>
  </si>
  <si>
    <t>มัธยมศึกษา ปีที่ 1</t>
  </si>
  <si>
    <t>อนุบาล ปีที่ 2</t>
  </si>
  <si>
    <t>มัธยมศึกษา ปีที่ 2</t>
  </si>
  <si>
    <t>รวมก่อนประถมศึกษา</t>
  </si>
  <si>
    <t>มัธยมศึกษา ปีที่ 3</t>
  </si>
  <si>
    <t>ประถมศึกษา ปีที่ 1</t>
  </si>
  <si>
    <t>รวมมัธยมต้น</t>
  </si>
  <si>
    <t>ประถมศึกษา ปีที่ 2</t>
  </si>
  <si>
    <t>มัธยมศึกษา ปีที่ 4</t>
  </si>
  <si>
    <t>ประถมศึกษา ปีที่ 3</t>
  </si>
  <si>
    <t>มัธยมศึกษา ปีที่ 5</t>
  </si>
  <si>
    <t>ประถมศึกษา ปีที่ 4</t>
  </si>
  <si>
    <t>มัธยมศึกษา ปีที่ 6</t>
  </si>
  <si>
    <t>ประถมศึกษา ปีที่ 5</t>
  </si>
  <si>
    <t>รวมมัธยมปลาย</t>
  </si>
  <si>
    <t>ประถมศึกษา ปีที่ 6</t>
  </si>
  <si>
    <t>รวมมัธยมศึกษาทั้งสิ้น</t>
  </si>
  <si>
    <t>รวมประถมศึกษา</t>
  </si>
  <si>
    <t>รวมประถมศึกษาทั้งสิ้น</t>
  </si>
  <si>
    <t>3. อัตรากำลังข้าราชการครูฯ</t>
  </si>
  <si>
    <t>ครูตามเกณฑ์</t>
  </si>
  <si>
    <t xml:space="preserve">     </t>
  </si>
  <si>
    <t xml:space="preserve">  คือ  แถบสูตรการคำนวณ ห้ามลบหรือแก้ไข</t>
  </si>
  <si>
    <t>ผบ.</t>
  </si>
  <si>
    <t xml:space="preserve">                                        ว/ด/ป............................................</t>
  </si>
  <si>
    <t>1. โรงเรียน..........................................</t>
  </si>
  <si>
    <t>ตำบล ......................................</t>
  </si>
  <si>
    <t>อำเภอ...............................</t>
  </si>
  <si>
    <t>ปริญญาตรี</t>
  </si>
  <si>
    <t>ปริญาโท</t>
  </si>
  <si>
    <t>ปริญญาเอก</t>
  </si>
  <si>
    <t>โรงเรียน..........................................   อำเภอ....................................... สำนักงานเขตพื้นที่การศึกษาประถมศึกษามุกดาหาร</t>
  </si>
  <si>
    <t xml:space="preserve">  จำนวนนักเรียนทั้งสิ้น  .................. คน   ผอ./ครู ........................  คน   ครูไปช่วยราชการ.................. คน    ครูมาช่วยราชการ.......... คน </t>
  </si>
  <si>
    <t xml:space="preserve">                                                                   พนักงานราชการ .................. คน   ครูอัตราจ้าง  ................. คน จำนวนครูปฏิบัติการสอนจริงรวมพนักงานราชการ.................. คน   ลูกจ้างประจำ...................  คน</t>
  </si>
  <si>
    <r>
      <t xml:space="preserve">หมายเหตุ </t>
    </r>
    <r>
      <rPr>
        <sz val="16"/>
        <rFont val="TH SarabunPSK"/>
        <family val="2"/>
      </rPr>
      <t xml:space="preserve">วุฒิการศึกษาให้ตอบเป็นตัวย่อ เช่น กศ.ม., ค.บ.,  ศษ.บ.   </t>
    </r>
  </si>
  <si>
    <t>ปริญญาโท</t>
  </si>
  <si>
    <t>วิชาที่สอน</t>
  </si>
  <si>
    <t>และกรอกข้อมูลให้ตรงความเป็นจริงเพื่อให้ในการบริหารงานบุคคล</t>
  </si>
  <si>
    <t>ที่ระบุไว้</t>
  </si>
  <si>
    <t>อื่น ๆนอกจาก</t>
  </si>
  <si>
    <t>(สาขาวิชา)</t>
  </si>
  <si>
    <t xml:space="preserve">หมายเหตุ  ให้กรอกข้อมูลตามแบบฟอร์มที่กำหนดเท่านั้น </t>
  </si>
  <si>
    <t>โรงเรียน...........................................................    อำเภอ................................................</t>
  </si>
  <si>
    <t>สำนักงานเขตพื้นที่การศึกาประถมศึกษามุกดาหาร</t>
  </si>
  <si>
    <t>หมายเหตุ  ให้กรอกข้อมุลตามแบบฟอร์มเท่านั้น</t>
  </si>
  <si>
    <t>หมายเหตุ  ให้กรอกข้อมูลตามแบบฟอร์มเท่านั้น</t>
  </si>
  <si>
    <t>โรงเรียน ...................................     ตำบล ..............................     อำเภอ..............................      จังหวัด มุกดาหาร      รหัสโรงเรียน (p-obec) ...................</t>
  </si>
  <si>
    <r>
      <t xml:space="preserve">แบบรายงานข้อมูลนักเรียน ณ วันที่ 10 มิถุนายน 2559  เพื่อประกอบการวางแผนกำลังคน)   </t>
    </r>
    <r>
      <rPr>
        <b/>
        <sz val="28"/>
        <color indexed="10"/>
        <rFont val="Cordia New"/>
        <family val="2"/>
      </rPr>
      <t>(ใช้เฉพาะนักเรียนตั้งแต่ 121 คนขึ้นไป)</t>
    </r>
  </si>
  <si>
    <t>3. ระยะทางระหว่างโรงเรียนถึง สพท. (ตอบเป็นกิโลเมตร)   .............. กิโลเมตร</t>
  </si>
  <si>
    <t>ในส่วนที่ที่กรอกลงในเว็บไ</t>
  </si>
  <si>
    <t>ในส่วนที่กรอกลงในเว็บไซต์ คือ</t>
  </si>
  <si>
    <t>ข้อมูลข้าราชการครู/ความต้องการวิชาเอก</t>
  </si>
  <si>
    <t>โทร. 0 8134 3104 7</t>
  </si>
  <si>
    <t>มีปัญหาให้สอบถาม คุณครูอดิศร  ก้อนคำ</t>
  </si>
  <si>
    <t>ที่เว็บไซต์ สพป.มุกดาหาร www.mukdahan.org</t>
  </si>
  <si>
    <t>ครูชำนาญการ</t>
  </si>
  <si>
    <t>พิเศษ/สาขาวิชา</t>
  </si>
  <si>
    <t>แบบรายงานข้อมูลข้าราชการครู    ประจำปีการศึกษา  2559</t>
  </si>
  <si>
    <t>หมายเหตุ  เปิดให้ครบทุกซีทและกรอกข้อมูลได้เลยค่ะ  และในซีท ที่ 10 คือแบบรายงานข้อมูลครู กรอกที่เว็ป สพป.มุกดาหาร www.mukdahan.0rg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</si>
</sst>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-* #,##0_-;\-* #,##0_-;_-* &quot;-&quot;??_-;_-@_-"/>
    <numFmt numFmtId="200" formatCode="#,##0.0"/>
  </numFmts>
  <fonts count="123">
    <font>
      <sz val="14"/>
      <name val="Cordia New"/>
      <family val="0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TH Niramit AS"/>
      <family val="0"/>
    </font>
    <font>
      <sz val="20"/>
      <name val="Cordia New"/>
      <family val="2"/>
    </font>
    <font>
      <b/>
      <sz val="28"/>
      <name val="Cordia New"/>
      <family val="2"/>
    </font>
    <font>
      <b/>
      <sz val="28"/>
      <color indexed="10"/>
      <name val="Cordia New"/>
      <family val="2"/>
    </font>
    <font>
      <b/>
      <sz val="20"/>
      <name val="Cordia New"/>
      <family val="2"/>
    </font>
    <font>
      <b/>
      <sz val="18"/>
      <name val="Cordia New"/>
      <family val="2"/>
    </font>
    <font>
      <sz val="18"/>
      <name val="Cordia New"/>
      <family val="2"/>
    </font>
    <font>
      <sz val="22"/>
      <name val="Cordia New"/>
      <family val="2"/>
    </font>
    <font>
      <b/>
      <sz val="22"/>
      <color indexed="10"/>
      <name val="Cordia New"/>
      <family val="2"/>
    </font>
    <font>
      <b/>
      <sz val="22"/>
      <name val="Cordia New"/>
      <family val="2"/>
    </font>
    <font>
      <b/>
      <u val="single"/>
      <sz val="20"/>
      <name val="Cordia New"/>
      <family val="2"/>
    </font>
    <font>
      <sz val="16"/>
      <name val="Cordia New"/>
      <family val="2"/>
    </font>
    <font>
      <b/>
      <u val="single"/>
      <sz val="14"/>
      <name val="Cordia New"/>
      <family val="2"/>
    </font>
    <font>
      <b/>
      <sz val="14"/>
      <name val="Cordia New"/>
      <family val="2"/>
    </font>
    <font>
      <b/>
      <i/>
      <sz val="14"/>
      <name val="Cordia New"/>
      <family val="2"/>
    </font>
    <font>
      <b/>
      <sz val="36"/>
      <color indexed="10"/>
      <name val="Cordia New"/>
      <family val="2"/>
    </font>
    <font>
      <sz val="15"/>
      <name val="Cordia New"/>
      <family val="2"/>
    </font>
    <font>
      <sz val="16"/>
      <name val="AngsanaUPC"/>
      <family val="1"/>
    </font>
    <font>
      <b/>
      <sz val="16"/>
      <name val="TH SarabunPSK"/>
      <family val="2"/>
    </font>
    <font>
      <sz val="16"/>
      <name val="Arial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sz val="14"/>
      <color indexed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name val="TH SarabunPSK"/>
      <family val="2"/>
    </font>
    <font>
      <sz val="16"/>
      <name val="TH SarabunPSK"/>
      <family val="2"/>
    </font>
    <font>
      <sz val="20"/>
      <name val="Wingdings 2"/>
      <family val="1"/>
    </font>
    <font>
      <b/>
      <sz val="10"/>
      <name val="Arial"/>
      <family val="2"/>
    </font>
    <font>
      <sz val="13"/>
      <name val="Cordia New"/>
      <family val="2"/>
    </font>
    <font>
      <b/>
      <sz val="20"/>
      <color indexed="10"/>
      <name val="TH SarabunPSK"/>
      <family val="2"/>
    </font>
    <font>
      <b/>
      <sz val="18"/>
      <color indexed="10"/>
      <name val="TH SarabunPSK"/>
      <family val="2"/>
    </font>
    <font>
      <sz val="16"/>
      <name val="TH SarabunIT๙"/>
      <family val="2"/>
    </font>
    <font>
      <b/>
      <sz val="16"/>
      <name val="TH SarabunIT๙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Niramit AS"/>
      <family val="0"/>
    </font>
    <font>
      <b/>
      <sz val="20"/>
      <color indexed="10"/>
      <name val="Cordia New"/>
      <family val="2"/>
    </font>
    <font>
      <b/>
      <i/>
      <sz val="24"/>
      <color indexed="18"/>
      <name val="Cordia New"/>
      <family val="2"/>
    </font>
    <font>
      <b/>
      <sz val="24"/>
      <color indexed="10"/>
      <name val="Cordia New"/>
      <family val="2"/>
    </font>
    <font>
      <sz val="14"/>
      <color indexed="10"/>
      <name val="Cordia New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8"/>
      <color indexed="36"/>
      <name val="Cordia New"/>
      <family val="2"/>
    </font>
    <font>
      <b/>
      <sz val="18"/>
      <color indexed="36"/>
      <name val="Cordia New"/>
      <family val="2"/>
    </font>
    <font>
      <sz val="18"/>
      <color indexed="8"/>
      <name val="Cordia New"/>
      <family val="2"/>
    </font>
    <font>
      <sz val="20"/>
      <color indexed="8"/>
      <name val="Cordia New"/>
      <family val="2"/>
    </font>
    <font>
      <b/>
      <sz val="20"/>
      <color indexed="17"/>
      <name val="Cordia New"/>
      <family val="2"/>
    </font>
    <font>
      <b/>
      <sz val="14"/>
      <color indexed="17"/>
      <name val="Cordia New"/>
      <family val="2"/>
    </font>
    <font>
      <sz val="14"/>
      <color indexed="56"/>
      <name val="Cordia New"/>
      <family val="2"/>
    </font>
    <font>
      <sz val="14"/>
      <color indexed="8"/>
      <name val="Cordia New"/>
      <family val="2"/>
    </font>
    <font>
      <b/>
      <sz val="24"/>
      <color indexed="8"/>
      <name val="Cordia New"/>
      <family val="0"/>
    </font>
    <font>
      <sz val="24"/>
      <color indexed="8"/>
      <name val="Cordia New"/>
      <family val="0"/>
    </font>
    <font>
      <b/>
      <sz val="6"/>
      <color indexed="8"/>
      <name val="Cordia New"/>
      <family val="0"/>
    </font>
    <font>
      <b/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Niramit AS"/>
      <family val="0"/>
    </font>
    <font>
      <b/>
      <sz val="20"/>
      <color rgb="FFFF0000"/>
      <name val="Cordia New"/>
      <family val="2"/>
    </font>
    <font>
      <b/>
      <i/>
      <sz val="24"/>
      <color theme="3" tint="-0.24997000396251678"/>
      <name val="Cordia New"/>
      <family val="2"/>
    </font>
    <font>
      <b/>
      <sz val="24"/>
      <color rgb="FFFF0000"/>
      <name val="Cordia New"/>
      <family val="2"/>
    </font>
    <font>
      <b/>
      <sz val="36"/>
      <color rgb="FFFF0000"/>
      <name val="Cordia New"/>
      <family val="2"/>
    </font>
    <font>
      <sz val="14"/>
      <color rgb="FFFF0000"/>
      <name val="Cordia New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8"/>
      <color rgb="FF7030A0"/>
      <name val="Cordia New"/>
      <family val="2"/>
    </font>
    <font>
      <b/>
      <sz val="18"/>
      <color rgb="FF7030A0"/>
      <name val="Cordia New"/>
      <family val="2"/>
    </font>
    <font>
      <sz val="18"/>
      <color theme="1"/>
      <name val="Cordia New"/>
      <family val="2"/>
    </font>
    <font>
      <sz val="20"/>
      <color theme="1"/>
      <name val="Cordia New"/>
      <family val="2"/>
    </font>
    <font>
      <b/>
      <sz val="20"/>
      <color rgb="FF00B050"/>
      <name val="Cordia New"/>
      <family val="2"/>
    </font>
    <font>
      <b/>
      <sz val="14"/>
      <color rgb="FF00B050"/>
      <name val="Cordia New"/>
      <family val="2"/>
    </font>
    <font>
      <sz val="14"/>
      <color rgb="FF002060"/>
      <name val="Cordia New"/>
      <family val="2"/>
    </font>
    <font>
      <sz val="14"/>
      <color rgb="FF000000"/>
      <name val="Cordia New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 style="thin"/>
      <top/>
      <bottom/>
    </border>
    <border>
      <left style="thin"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/>
      <top style="hair"/>
      <bottom/>
    </border>
    <border>
      <left style="thin"/>
      <right/>
      <top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/>
    </border>
    <border>
      <left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151">
    <xf numFmtId="0" fontId="0" fillId="0" borderId="0">
      <alignment/>
      <protection/>
    </xf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5" borderId="0" applyNumberFormat="0" applyBorder="0" applyAlignment="0" applyProtection="0"/>
    <xf numFmtId="0" fontId="27" fillId="14" borderId="0" applyNumberFormat="0" applyBorder="0" applyAlignment="0" applyProtection="0"/>
    <xf numFmtId="0" fontId="27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91" fillId="28" borderId="0" applyNumberFormat="0" applyBorder="0" applyAlignment="0" applyProtection="0"/>
    <xf numFmtId="0" fontId="91" fillId="29" borderId="0" applyNumberFormat="0" applyBorder="0" applyAlignment="0" applyProtection="0"/>
    <xf numFmtId="0" fontId="91" fillId="30" borderId="0" applyNumberFormat="0" applyBorder="0" applyAlignment="0" applyProtection="0"/>
    <xf numFmtId="0" fontId="91" fillId="31" borderId="0" applyNumberFormat="0" applyBorder="0" applyAlignment="0" applyProtection="0"/>
    <xf numFmtId="0" fontId="91" fillId="32" borderId="0" applyNumberFormat="0" applyBorder="0" applyAlignment="0" applyProtection="0"/>
    <xf numFmtId="0" fontId="91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37" borderId="0" applyNumberFormat="0" applyBorder="0" applyAlignment="0" applyProtection="0"/>
    <xf numFmtId="0" fontId="29" fillId="3" borderId="0" applyNumberFormat="0" applyBorder="0" applyAlignment="0" applyProtection="0"/>
    <xf numFmtId="0" fontId="30" fillId="38" borderId="1" applyNumberFormat="0" applyAlignment="0" applyProtection="0"/>
    <xf numFmtId="0" fontId="31" fillId="39" borderId="2" applyNumberFormat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38" fontId="44" fillId="38" borderId="0" applyNumberFormat="0" applyBorder="0" applyAlignment="0" applyProtection="0"/>
    <xf numFmtId="0" fontId="45" fillId="0" borderId="3" applyNumberFormat="0" applyAlignment="0" applyProtection="0"/>
    <xf numFmtId="0" fontId="45" fillId="0" borderId="4">
      <alignment horizontal="left" vertical="center"/>
      <protection/>
    </xf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7" borderId="1" applyNumberFormat="0" applyAlignment="0" applyProtection="0"/>
    <xf numFmtId="10" fontId="44" fillId="40" borderId="8" applyNumberFormat="0" applyBorder="0" applyAlignment="0" applyProtection="0"/>
    <xf numFmtId="0" fontId="38" fillId="0" borderId="9" applyNumberFormat="0" applyFill="0" applyAlignment="0" applyProtection="0"/>
    <xf numFmtId="0" fontId="39" fillId="41" borderId="0" applyNumberFormat="0" applyBorder="0" applyAlignment="0" applyProtection="0"/>
    <xf numFmtId="20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 applyFill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40" borderId="10" applyNumberFormat="0" applyFont="0" applyAlignment="0" applyProtection="0"/>
    <xf numFmtId="0" fontId="40" fillId="38" borderId="11" applyNumberFormat="0" applyAlignment="0" applyProtection="0"/>
    <xf numFmtId="10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194" fontId="90" fillId="0" borderId="0" applyFont="0" applyFill="0" applyBorder="0" applyAlignment="0" applyProtection="0"/>
    <xf numFmtId="192" fontId="9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90" fillId="0" borderId="0" applyFont="0" applyFill="0" applyBorder="0" applyAlignment="0" applyProtection="0"/>
    <xf numFmtId="191" fontId="90" fillId="0" borderId="0" applyFont="0" applyFill="0" applyBorder="0" applyAlignment="0" applyProtection="0"/>
    <xf numFmtId="0" fontId="92" fillId="42" borderId="13" applyNumberFormat="0" applyAlignment="0" applyProtection="0"/>
    <xf numFmtId="0" fontId="93" fillId="0" borderId="14" applyNumberFormat="0" applyFill="0" applyAlignment="0" applyProtection="0"/>
    <xf numFmtId="9" fontId="90" fillId="0" borderId="0" applyFont="0" applyFill="0" applyBorder="0" applyAlignment="0" applyProtection="0"/>
    <xf numFmtId="0" fontId="94" fillId="43" borderId="0" applyNumberFormat="0" applyBorder="0" applyAlignment="0" applyProtection="0"/>
    <xf numFmtId="0" fontId="95" fillId="44" borderId="15" applyNumberFormat="0" applyAlignment="0" applyProtection="0"/>
    <xf numFmtId="0" fontId="96" fillId="44" borderId="16" applyNumberFormat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4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2" fillId="0" borderId="0">
      <alignment/>
      <protection/>
    </xf>
    <xf numFmtId="0" fontId="9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1" fillId="46" borderId="16" applyNumberFormat="0" applyAlignment="0" applyProtection="0"/>
    <xf numFmtId="0" fontId="102" fillId="47" borderId="0" applyNumberFormat="0" applyBorder="0" applyAlignment="0" applyProtection="0"/>
    <xf numFmtId="0" fontId="103" fillId="0" borderId="17" applyNumberFormat="0" applyFill="0" applyAlignment="0" applyProtection="0"/>
    <xf numFmtId="0" fontId="91" fillId="48" borderId="0" applyNumberFormat="0" applyBorder="0" applyAlignment="0" applyProtection="0"/>
    <xf numFmtId="0" fontId="91" fillId="49" borderId="0" applyNumberFormat="0" applyBorder="0" applyAlignment="0" applyProtection="0"/>
    <xf numFmtId="0" fontId="91" fillId="50" borderId="0" applyNumberFormat="0" applyBorder="0" applyAlignment="0" applyProtection="0"/>
    <xf numFmtId="0" fontId="91" fillId="51" borderId="0" applyNumberFormat="0" applyBorder="0" applyAlignment="0" applyProtection="0"/>
    <xf numFmtId="0" fontId="91" fillId="52" borderId="0" applyNumberFormat="0" applyBorder="0" applyAlignment="0" applyProtection="0"/>
    <xf numFmtId="0" fontId="91" fillId="53" borderId="0" applyNumberFormat="0" applyBorder="0" applyAlignment="0" applyProtection="0"/>
    <xf numFmtId="0" fontId="90" fillId="54" borderId="18" applyNumberFormat="0" applyFont="0" applyAlignment="0" applyProtection="0"/>
    <xf numFmtId="0" fontId="104" fillId="0" borderId="19" applyNumberFormat="0" applyFill="0" applyAlignment="0" applyProtection="0"/>
    <xf numFmtId="0" fontId="105" fillId="0" borderId="20" applyNumberFormat="0" applyFill="0" applyAlignment="0" applyProtection="0"/>
    <xf numFmtId="0" fontId="106" fillId="0" borderId="21" applyNumberFormat="0" applyFill="0" applyAlignment="0" applyProtection="0"/>
    <xf numFmtId="0" fontId="106" fillId="0" borderId="0" applyNumberFormat="0" applyFill="0" applyBorder="0" applyAlignment="0" applyProtection="0"/>
  </cellStyleXfs>
  <cellXfs count="430">
    <xf numFmtId="0" fontId="0" fillId="0" borderId="0" xfId="0" applyAlignment="1">
      <alignment/>
    </xf>
    <xf numFmtId="0" fontId="0" fillId="41" borderId="8" xfId="0" applyFill="1" applyBorder="1" applyAlignment="1">
      <alignment horizontal="center"/>
    </xf>
    <xf numFmtId="0" fontId="3" fillId="55" borderId="8" xfId="113" applyFont="1" applyFill="1" applyBorder="1" applyAlignment="1">
      <alignment horizontal="center"/>
      <protection/>
    </xf>
    <xf numFmtId="0" fontId="0" fillId="35" borderId="8" xfId="0" applyFill="1" applyBorder="1" applyAlignment="1">
      <alignment horizontal="center"/>
    </xf>
    <xf numFmtId="0" fontId="0" fillId="55" borderId="8" xfId="0" applyFill="1" applyBorder="1" applyAlignment="1" applyProtection="1">
      <alignment shrinkToFit="1"/>
      <protection locked="0"/>
    </xf>
    <xf numFmtId="0" fontId="0" fillId="55" borderId="8" xfId="0" applyFill="1" applyBorder="1" applyAlignment="1">
      <alignment shrinkToFit="1"/>
    </xf>
    <xf numFmtId="2" fontId="0" fillId="35" borderId="8" xfId="0" applyNumberFormat="1" applyFill="1" applyBorder="1" applyAlignment="1">
      <alignment horizontal="center" shrinkToFit="1"/>
    </xf>
    <xf numFmtId="0" fontId="0" fillId="0" borderId="0" xfId="0" applyFill="1" applyAlignment="1">
      <alignment/>
    </xf>
    <xf numFmtId="0" fontId="4" fillId="55" borderId="0" xfId="0" applyFont="1" applyFill="1" applyAlignment="1">
      <alignment/>
    </xf>
    <xf numFmtId="0" fontId="0" fillId="55" borderId="0" xfId="0" applyFont="1" applyFill="1" applyAlignment="1">
      <alignment/>
    </xf>
    <xf numFmtId="0" fontId="0" fillId="55" borderId="0" xfId="0" applyFill="1" applyAlignment="1">
      <alignment/>
    </xf>
    <xf numFmtId="0" fontId="0" fillId="56" borderId="0" xfId="0" applyFill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22" xfId="0" applyFont="1" applyBorder="1" applyAlignment="1">
      <alignment horizontal="center" vertical="center" shrinkToFit="1"/>
    </xf>
    <xf numFmtId="0" fontId="8" fillId="0" borderId="23" xfId="0" applyFont="1" applyBorder="1" applyAlignment="1" quotePrefix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0" xfId="0" applyFont="1" applyAlignment="1">
      <alignment/>
    </xf>
    <xf numFmtId="0" fontId="8" fillId="0" borderId="24" xfId="0" applyFont="1" applyBorder="1" applyAlignment="1" quotePrefix="1">
      <alignment horizontal="center" vertical="center" shrinkToFit="1"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26" xfId="0" applyFont="1" applyBorder="1" applyAlignment="1" quotePrefix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27" xfId="0" applyFont="1" applyBorder="1" applyAlignment="1">
      <alignment/>
    </xf>
    <xf numFmtId="0" fontId="8" fillId="0" borderId="27" xfId="0" applyFont="1" applyBorder="1" applyAlignment="1" quotePrefix="1">
      <alignment horizontal="center" vertical="center" shrinkToFit="1"/>
    </xf>
    <xf numFmtId="0" fontId="9" fillId="0" borderId="8" xfId="0" applyFont="1" applyFill="1" applyBorder="1" applyAlignment="1">
      <alignment horizontal="center"/>
    </xf>
    <xf numFmtId="0" fontId="3" fillId="57" borderId="8" xfId="113" applyFont="1" applyFill="1" applyBorder="1" applyAlignment="1">
      <alignment horizontal="center"/>
      <protection/>
    </xf>
    <xf numFmtId="0" fontId="107" fillId="57" borderId="8" xfId="113" applyFont="1" applyFill="1" applyBorder="1" applyAlignment="1">
      <alignment horizontal="center"/>
      <protection/>
    </xf>
    <xf numFmtId="0" fontId="0" fillId="57" borderId="8" xfId="0" applyFill="1" applyBorder="1" applyAlignment="1">
      <alignment horizontal="center"/>
    </xf>
    <xf numFmtId="0" fontId="9" fillId="57" borderId="8" xfId="0" applyFont="1" applyFill="1" applyBorder="1" applyAlignment="1">
      <alignment horizontal="center"/>
    </xf>
    <xf numFmtId="0" fontId="0" fillId="57" borderId="8" xfId="0" applyFill="1" applyBorder="1" applyAlignment="1" applyProtection="1">
      <alignment shrinkToFit="1"/>
      <protection locked="0"/>
    </xf>
    <xf numFmtId="0" fontId="0" fillId="57" borderId="8" xfId="0" applyFill="1" applyBorder="1" applyAlignment="1">
      <alignment shrinkToFit="1"/>
    </xf>
    <xf numFmtId="2" fontId="0" fillId="57" borderId="8" xfId="0" applyNumberFormat="1" applyFill="1" applyBorder="1" applyAlignment="1">
      <alignment horizontal="center" shrinkToFit="1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23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23" borderId="8" xfId="0" applyFont="1" applyFill="1" applyBorder="1" applyAlignment="1">
      <alignment horizont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Border="1" applyAlignment="1">
      <alignment/>
    </xf>
    <xf numFmtId="0" fontId="108" fillId="0" borderId="0" xfId="0" applyFont="1" applyFill="1" applyBorder="1" applyAlignment="1">
      <alignment/>
    </xf>
    <xf numFmtId="0" fontId="108" fillId="0" borderId="0" xfId="0" applyFont="1" applyFill="1" applyBorder="1" applyAlignment="1">
      <alignment horizontal="right"/>
    </xf>
    <xf numFmtId="0" fontId="9" fillId="58" borderId="8" xfId="0" applyFont="1" applyFill="1" applyBorder="1" applyAlignment="1">
      <alignment horizontal="right"/>
    </xf>
    <xf numFmtId="0" fontId="9" fillId="0" borderId="23" xfId="0" applyFont="1" applyFill="1" applyBorder="1" applyAlignment="1">
      <alignment/>
    </xf>
    <xf numFmtId="0" fontId="108" fillId="0" borderId="0" xfId="0" applyFont="1" applyFill="1" applyAlignment="1">
      <alignment horizontal="right"/>
    </xf>
    <xf numFmtId="0" fontId="9" fillId="58" borderId="8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9" fillId="0" borderId="28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1" fontId="9" fillId="0" borderId="29" xfId="0" applyNumberFormat="1" applyFont="1" applyBorder="1" applyAlignment="1">
      <alignment horizontal="center" vertical="center" shrinkToFit="1"/>
    </xf>
    <xf numFmtId="0" fontId="9" fillId="0" borderId="23" xfId="0" applyFont="1" applyBorder="1" applyAlignment="1" quotePrefix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1" fontId="9" fillId="0" borderId="0" xfId="0" applyNumberFormat="1" applyFont="1" applyBorder="1" applyAlignment="1" quotePrefix="1">
      <alignment horizontal="center" vertical="center" shrinkToFit="1"/>
    </xf>
    <xf numFmtId="1" fontId="9" fillId="0" borderId="0" xfId="0" applyNumberFormat="1" applyFont="1" applyBorder="1" applyAlignment="1">
      <alignment horizontal="center" vertical="center" shrinkToFit="1"/>
    </xf>
    <xf numFmtId="0" fontId="9" fillId="0" borderId="25" xfId="0" applyFont="1" applyFill="1" applyBorder="1" applyAlignment="1">
      <alignment/>
    </xf>
    <xf numFmtId="0" fontId="109" fillId="0" borderId="0" xfId="0" applyFont="1" applyAlignment="1">
      <alignment horizontal="right"/>
    </xf>
    <xf numFmtId="0" fontId="9" fillId="0" borderId="31" xfId="0" applyFont="1" applyFill="1" applyBorder="1" applyAlignment="1">
      <alignment/>
    </xf>
    <xf numFmtId="0" fontId="9" fillId="0" borderId="32" xfId="0" applyFont="1" applyBorder="1" applyAlignment="1">
      <alignment horizontal="center" vertical="center" shrinkToFit="1"/>
    </xf>
    <xf numFmtId="0" fontId="9" fillId="0" borderId="32" xfId="0" applyFont="1" applyFill="1" applyBorder="1" applyAlignment="1">
      <alignment/>
    </xf>
    <xf numFmtId="0" fontId="109" fillId="0" borderId="0" xfId="0" applyFont="1" applyFill="1" applyAlignment="1">
      <alignment horizontal="right"/>
    </xf>
    <xf numFmtId="2" fontId="9" fillId="57" borderId="8" xfId="0" applyNumberFormat="1" applyFont="1" applyFill="1" applyBorder="1" applyAlignment="1">
      <alignment horizontal="center" shrinkToFi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59" borderId="0" xfId="0" applyFont="1" applyFill="1" applyAlignment="1">
      <alignment/>
    </xf>
    <xf numFmtId="0" fontId="10" fillId="59" borderId="0" xfId="0" applyFont="1" applyFill="1" applyAlignment="1">
      <alignment/>
    </xf>
    <xf numFmtId="0" fontId="12" fillId="58" borderId="0" xfId="0" applyFont="1" applyFill="1" applyAlignment="1">
      <alignment/>
    </xf>
    <xf numFmtId="0" fontId="10" fillId="58" borderId="0" xfId="0" applyFont="1" applyFill="1" applyAlignment="1">
      <alignment/>
    </xf>
    <xf numFmtId="0" fontId="11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Alignment="1">
      <alignment/>
    </xf>
    <xf numFmtId="0" fontId="15" fillId="0" borderId="3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4" xfId="0" applyFont="1" applyBorder="1" applyAlignment="1">
      <alignment/>
    </xf>
    <xf numFmtId="0" fontId="16" fillId="0" borderId="30" xfId="0" applyFont="1" applyBorder="1" applyAlignment="1">
      <alignment/>
    </xf>
    <xf numFmtId="0" fontId="16" fillId="0" borderId="0" xfId="0" applyFont="1" applyBorder="1" applyAlignment="1" quotePrefix="1">
      <alignment/>
    </xf>
    <xf numFmtId="0" fontId="16" fillId="0" borderId="0" xfId="0" applyFont="1" applyBorder="1" applyAlignment="1">
      <alignment/>
    </xf>
    <xf numFmtId="0" fontId="16" fillId="0" borderId="26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6" fillId="57" borderId="33" xfId="0" applyFont="1" applyFill="1" applyBorder="1" applyAlignment="1">
      <alignment/>
    </xf>
    <xf numFmtId="0" fontId="16" fillId="57" borderId="34" xfId="0" applyFont="1" applyFill="1" applyBorder="1" applyAlignment="1">
      <alignment/>
    </xf>
    <xf numFmtId="0" fontId="16" fillId="57" borderId="35" xfId="0" applyFont="1" applyFill="1" applyBorder="1" applyAlignment="1">
      <alignment/>
    </xf>
    <xf numFmtId="0" fontId="16" fillId="57" borderId="36" xfId="0" applyFont="1" applyFill="1" applyBorder="1" applyAlignment="1">
      <alignment/>
    </xf>
    <xf numFmtId="0" fontId="16" fillId="57" borderId="37" xfId="0" applyFont="1" applyFill="1" applyBorder="1" applyAlignment="1" quotePrefix="1">
      <alignment horizontal="left"/>
    </xf>
    <xf numFmtId="0" fontId="16" fillId="57" borderId="38" xfId="0" applyFont="1" applyFill="1" applyBorder="1" applyAlignment="1">
      <alignment/>
    </xf>
    <xf numFmtId="0" fontId="16" fillId="0" borderId="0" xfId="0" applyFont="1" applyBorder="1" applyAlignment="1">
      <alignment/>
    </xf>
    <xf numFmtId="0" fontId="16" fillId="57" borderId="39" xfId="0" applyFont="1" applyFill="1" applyBorder="1" applyAlignment="1">
      <alignment/>
    </xf>
    <xf numFmtId="0" fontId="16" fillId="0" borderId="40" xfId="0" applyFont="1" applyBorder="1" applyAlignment="1">
      <alignment/>
    </xf>
    <xf numFmtId="0" fontId="16" fillId="57" borderId="41" xfId="0" applyFont="1" applyFill="1" applyBorder="1" applyAlignment="1">
      <alignment/>
    </xf>
    <xf numFmtId="0" fontId="16" fillId="57" borderId="37" xfId="0" applyFont="1" applyFill="1" applyBorder="1" applyAlignment="1" quotePrefix="1">
      <alignment/>
    </xf>
    <xf numFmtId="0" fontId="0" fillId="0" borderId="0" xfId="0" applyFont="1" applyAlignment="1">
      <alignment vertical="center"/>
    </xf>
    <xf numFmtId="0" fontId="16" fillId="57" borderId="42" xfId="0" applyFont="1" applyFill="1" applyBorder="1" applyAlignment="1">
      <alignment vertical="center"/>
    </xf>
    <xf numFmtId="0" fontId="0" fillId="57" borderId="4" xfId="0" applyFont="1" applyFill="1" applyBorder="1" applyAlignment="1">
      <alignment vertical="center"/>
    </xf>
    <xf numFmtId="0" fontId="0" fillId="57" borderId="43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1" fontId="0" fillId="41" borderId="8" xfId="0" applyNumberFormat="1" applyFont="1" applyFill="1" applyBorder="1" applyAlignment="1">
      <alignment horizontal="center" shrinkToFit="1"/>
    </xf>
    <xf numFmtId="1" fontId="0" fillId="57" borderId="8" xfId="0" applyNumberFormat="1" applyFont="1" applyFill="1" applyBorder="1" applyAlignment="1">
      <alignment horizontal="center" shrinkToFit="1"/>
    </xf>
    <xf numFmtId="0" fontId="111" fillId="0" borderId="0" xfId="0" applyFont="1" applyAlignment="1">
      <alignment horizontal="right"/>
    </xf>
    <xf numFmtId="0" fontId="18" fillId="0" borderId="0" xfId="0" applyFont="1" applyAlignment="1">
      <alignment/>
    </xf>
    <xf numFmtId="0" fontId="112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8" xfId="0" applyFont="1" applyFill="1" applyBorder="1" applyAlignment="1">
      <alignment/>
    </xf>
    <xf numFmtId="0" fontId="9" fillId="57" borderId="8" xfId="0" applyFont="1" applyFill="1" applyBorder="1" applyAlignment="1">
      <alignment/>
    </xf>
    <xf numFmtId="0" fontId="108" fillId="0" borderId="0" xfId="0" applyFont="1" applyAlignment="1">
      <alignment/>
    </xf>
    <xf numFmtId="0" fontId="108" fillId="0" borderId="0" xfId="0" applyFont="1" applyAlignment="1">
      <alignment/>
    </xf>
    <xf numFmtId="0" fontId="112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21" fillId="0" borderId="0" xfId="113" applyFont="1" applyAlignment="1">
      <alignment horizontal="left" shrinkToFit="1"/>
      <protection/>
    </xf>
    <xf numFmtId="0" fontId="22" fillId="0" borderId="0" xfId="113" applyFont="1" applyAlignment="1">
      <alignment horizontal="left" shrinkToFit="1"/>
      <protection/>
    </xf>
    <xf numFmtId="0" fontId="113" fillId="0" borderId="0" xfId="134" applyFont="1" applyAlignment="1">
      <alignment horizontal="center" shrinkToFit="1"/>
      <protection/>
    </xf>
    <xf numFmtId="0" fontId="113" fillId="56" borderId="22" xfId="134" applyFont="1" applyFill="1" applyBorder="1" applyAlignment="1">
      <alignment horizontal="left" shrinkToFit="1"/>
      <protection/>
    </xf>
    <xf numFmtId="0" fontId="113" fillId="56" borderId="23" xfId="134" applyFont="1" applyFill="1" applyBorder="1" applyAlignment="1">
      <alignment horizontal="left" shrinkToFit="1"/>
      <protection/>
    </xf>
    <xf numFmtId="0" fontId="21" fillId="56" borderId="26" xfId="131" applyFont="1" applyFill="1" applyBorder="1" applyAlignment="1">
      <alignment horizontal="center" vertical="center" shrinkToFit="1"/>
      <protection/>
    </xf>
    <xf numFmtId="0" fontId="21" fillId="56" borderId="25" xfId="131" applyFont="1" applyFill="1" applyBorder="1" applyAlignment="1">
      <alignment horizontal="center" vertical="center" shrinkToFit="1"/>
      <protection/>
    </xf>
    <xf numFmtId="0" fontId="113" fillId="56" borderId="26" xfId="134" applyFont="1" applyFill="1" applyBorder="1" applyAlignment="1">
      <alignment horizontal="center" shrinkToFit="1"/>
      <protection/>
    </xf>
    <xf numFmtId="0" fontId="113" fillId="56" borderId="25" xfId="134" applyFont="1" applyFill="1" applyBorder="1" applyAlignment="1">
      <alignment horizontal="center" shrinkToFit="1"/>
      <protection/>
    </xf>
    <xf numFmtId="0" fontId="21" fillId="56" borderId="24" xfId="131" applyFont="1" applyFill="1" applyBorder="1" applyAlignment="1">
      <alignment horizontal="left" vertical="center" shrinkToFit="1"/>
      <protection/>
    </xf>
    <xf numFmtId="0" fontId="21" fillId="56" borderId="27" xfId="131" applyFont="1" applyFill="1" applyBorder="1" applyAlignment="1">
      <alignment horizontal="left" vertical="center" shrinkToFit="1"/>
      <protection/>
    </xf>
    <xf numFmtId="49" fontId="114" fillId="56" borderId="24" xfId="134" applyNumberFormat="1" applyFont="1" applyFill="1" applyBorder="1" applyAlignment="1">
      <alignment horizontal="left" shrinkToFit="1"/>
      <protection/>
    </xf>
    <xf numFmtId="0" fontId="114" fillId="56" borderId="27" xfId="134" applyFont="1" applyFill="1" applyBorder="1" applyAlignment="1">
      <alignment horizontal="left" shrinkToFit="1"/>
      <protection/>
    </xf>
    <xf numFmtId="0" fontId="22" fillId="0" borderId="44" xfId="113" applyFont="1" applyBorder="1" applyAlignment="1">
      <alignment horizontal="center" shrinkToFit="1"/>
      <protection/>
    </xf>
    <xf numFmtId="0" fontId="22" fillId="0" borderId="44" xfId="113" applyFont="1" applyBorder="1" applyAlignment="1">
      <alignment horizontal="left" shrinkToFit="1"/>
      <protection/>
    </xf>
    <xf numFmtId="0" fontId="22" fillId="0" borderId="45" xfId="113" applyFont="1" applyBorder="1" applyAlignment="1">
      <alignment horizontal="center" shrinkToFit="1"/>
      <protection/>
    </xf>
    <xf numFmtId="0" fontId="22" fillId="0" borderId="45" xfId="113" applyFont="1" applyBorder="1" applyAlignment="1">
      <alignment horizontal="left" shrinkToFit="1"/>
      <protection/>
    </xf>
    <xf numFmtId="0" fontId="22" fillId="0" borderId="46" xfId="113" applyFont="1" applyBorder="1" applyAlignment="1">
      <alignment horizontal="left" shrinkToFit="1"/>
      <protection/>
    </xf>
    <xf numFmtId="0" fontId="22" fillId="0" borderId="0" xfId="113" applyFont="1" applyAlignment="1">
      <alignment horizontal="center" shrinkToFit="1"/>
      <protection/>
    </xf>
    <xf numFmtId="0" fontId="22" fillId="0" borderId="47" xfId="113" applyFont="1" applyBorder="1" applyAlignment="1">
      <alignment horizontal="center" shrinkToFit="1"/>
      <protection/>
    </xf>
    <xf numFmtId="0" fontId="22" fillId="0" borderId="47" xfId="113" applyFont="1" applyBorder="1" applyAlignment="1">
      <alignment horizontal="left" shrinkToFit="1"/>
      <protection/>
    </xf>
    <xf numFmtId="0" fontId="24" fillId="0" borderId="0" xfId="135" applyFont="1">
      <alignment/>
      <protection/>
    </xf>
    <xf numFmtId="0" fontId="26" fillId="0" borderId="0" xfId="135" applyFont="1">
      <alignment/>
      <protection/>
    </xf>
    <xf numFmtId="49" fontId="23" fillId="0" borderId="0" xfId="131" applyNumberFormat="1" applyFont="1">
      <alignment/>
      <protection/>
    </xf>
    <xf numFmtId="49" fontId="23" fillId="0" borderId="23" xfId="131" applyNumberFormat="1" applyFont="1" applyBorder="1" applyAlignment="1">
      <alignment horizontal="center"/>
      <protection/>
    </xf>
    <xf numFmtId="49" fontId="23" fillId="0" borderId="25" xfId="131" applyNumberFormat="1" applyFont="1" applyBorder="1" applyAlignment="1">
      <alignment horizontal="center"/>
      <protection/>
    </xf>
    <xf numFmtId="49" fontId="23" fillId="0" borderId="27" xfId="131" applyNumberFormat="1" applyFont="1" applyBorder="1" applyAlignment="1">
      <alignment horizontal="center"/>
      <protection/>
    </xf>
    <xf numFmtId="49" fontId="23" fillId="0" borderId="8" xfId="131" applyNumberFormat="1" applyFont="1" applyBorder="1">
      <alignment/>
      <protection/>
    </xf>
    <xf numFmtId="49" fontId="23" fillId="0" borderId="22" xfId="131" applyNumberFormat="1" applyFont="1" applyBorder="1" applyAlignment="1">
      <alignment horizontal="center" vertical="center"/>
      <protection/>
    </xf>
    <xf numFmtId="49" fontId="23" fillId="0" borderId="26" xfId="131" applyNumberFormat="1" applyFont="1" applyBorder="1" applyAlignment="1">
      <alignment horizontal="center"/>
      <protection/>
    </xf>
    <xf numFmtId="49" fontId="23" fillId="0" borderId="24" xfId="131" applyNumberFormat="1" applyFont="1" applyBorder="1" applyAlignment="1">
      <alignment horizontal="center" vertical="center"/>
      <protection/>
    </xf>
    <xf numFmtId="0" fontId="9" fillId="21" borderId="0" xfId="0" applyFont="1" applyFill="1" applyBorder="1" applyAlignment="1">
      <alignment/>
    </xf>
    <xf numFmtId="0" fontId="115" fillId="21" borderId="0" xfId="0" applyFont="1" applyFill="1" applyBorder="1" applyAlignment="1">
      <alignment/>
    </xf>
    <xf numFmtId="0" fontId="116" fillId="21" borderId="0" xfId="0" applyFont="1" applyFill="1" applyBorder="1" applyAlignment="1">
      <alignment horizontal="right"/>
    </xf>
    <xf numFmtId="0" fontId="115" fillId="31" borderId="0" xfId="0" applyFont="1" applyFill="1" applyBorder="1" applyAlignment="1">
      <alignment/>
    </xf>
    <xf numFmtId="0" fontId="9" fillId="31" borderId="0" xfId="0" applyFont="1" applyFill="1" applyBorder="1" applyAlignment="1">
      <alignment/>
    </xf>
    <xf numFmtId="0" fontId="116" fillId="31" borderId="0" xfId="0" applyFont="1" applyFill="1" applyBorder="1" applyAlignment="1">
      <alignment horizontal="right"/>
    </xf>
    <xf numFmtId="49" fontId="24" fillId="0" borderId="23" xfId="131" applyNumberFormat="1" applyFont="1" applyBorder="1" applyAlignment="1">
      <alignment horizontal="center"/>
      <protection/>
    </xf>
    <xf numFmtId="49" fontId="24" fillId="0" borderId="25" xfId="131" applyNumberFormat="1" applyFont="1" applyBorder="1" applyAlignment="1">
      <alignment horizontal="center"/>
      <protection/>
    </xf>
    <xf numFmtId="49" fontId="24" fillId="0" borderId="27" xfId="131" applyNumberFormat="1" applyFont="1" applyBorder="1" applyAlignment="1">
      <alignment horizontal="center"/>
      <protection/>
    </xf>
    <xf numFmtId="49" fontId="21" fillId="0" borderId="0" xfId="131" applyNumberFormat="1" applyFont="1">
      <alignment/>
      <protection/>
    </xf>
    <xf numFmtId="0" fontId="23" fillId="0" borderId="0" xfId="131" applyFont="1">
      <alignment/>
      <protection/>
    </xf>
    <xf numFmtId="0" fontId="46" fillId="0" borderId="0" xfId="131" applyFont="1" applyAlignment="1">
      <alignment/>
      <protection/>
    </xf>
    <xf numFmtId="0" fontId="24" fillId="0" borderId="23" xfId="131" applyFont="1" applyBorder="1" applyAlignment="1">
      <alignment horizontal="center"/>
      <protection/>
    </xf>
    <xf numFmtId="0" fontId="25" fillId="0" borderId="26" xfId="131" applyFont="1" applyBorder="1" applyAlignment="1">
      <alignment horizontal="center" vertical="top" wrapText="1" shrinkToFit="1"/>
      <protection/>
    </xf>
    <xf numFmtId="0" fontId="24" fillId="0" borderId="25" xfId="131" applyFont="1" applyBorder="1" applyAlignment="1">
      <alignment horizontal="center"/>
      <protection/>
    </xf>
    <xf numFmtId="0" fontId="25" fillId="0" borderId="24" xfId="131" applyFont="1" applyBorder="1" applyAlignment="1">
      <alignment horizontal="center" vertical="top" wrapText="1" shrinkToFit="1"/>
      <protection/>
    </xf>
    <xf numFmtId="0" fontId="24" fillId="0" borderId="27" xfId="131" applyFont="1" applyBorder="1" applyAlignment="1">
      <alignment horizontal="center"/>
      <protection/>
    </xf>
    <xf numFmtId="0" fontId="23" fillId="0" borderId="8" xfId="131" applyFont="1" applyBorder="1">
      <alignment/>
      <protection/>
    </xf>
    <xf numFmtId="0" fontId="23" fillId="0" borderId="27" xfId="131" applyFont="1" applyBorder="1">
      <alignment/>
      <protection/>
    </xf>
    <xf numFmtId="14" fontId="23" fillId="0" borderId="8" xfId="131" applyNumberFormat="1" applyFont="1" applyBorder="1">
      <alignment/>
      <protection/>
    </xf>
    <xf numFmtId="0" fontId="23" fillId="56" borderId="0" xfId="131" applyFont="1" applyFill="1">
      <alignment/>
      <protection/>
    </xf>
    <xf numFmtId="49" fontId="23" fillId="56" borderId="0" xfId="136" applyNumberFormat="1" applyFont="1" applyFill="1" applyBorder="1">
      <alignment/>
      <protection/>
    </xf>
    <xf numFmtId="0" fontId="0" fillId="60" borderId="30" xfId="0" applyFont="1" applyFill="1" applyBorder="1" applyAlignment="1">
      <alignment/>
    </xf>
    <xf numFmtId="0" fontId="0" fillId="60" borderId="0" xfId="0" applyFont="1" applyFill="1" applyBorder="1" applyAlignment="1">
      <alignment/>
    </xf>
    <xf numFmtId="0" fontId="16" fillId="29" borderId="0" xfId="0" applyFont="1" applyFill="1" applyBorder="1" applyAlignment="1">
      <alignment/>
    </xf>
    <xf numFmtId="0" fontId="0" fillId="29" borderId="0" xfId="0" applyFont="1" applyFill="1" applyBorder="1" applyAlignment="1">
      <alignment/>
    </xf>
    <xf numFmtId="0" fontId="47" fillId="0" borderId="0" xfId="113" applyFont="1" applyFill="1">
      <alignment/>
      <protection/>
    </xf>
    <xf numFmtId="0" fontId="47" fillId="0" borderId="0" xfId="113" applyFont="1" applyFill="1" applyAlignment="1">
      <alignment horizontal="center"/>
      <protection/>
    </xf>
    <xf numFmtId="0" fontId="21" fillId="0" borderId="0" xfId="113" applyFont="1" applyFill="1">
      <alignment/>
      <protection/>
    </xf>
    <xf numFmtId="49" fontId="47" fillId="0" borderId="44" xfId="113" applyNumberFormat="1" applyFont="1" applyFill="1" applyBorder="1" applyAlignment="1">
      <alignment horizontal="center" shrinkToFit="1"/>
      <protection/>
    </xf>
    <xf numFmtId="0" fontId="47" fillId="0" borderId="44" xfId="113" applyFont="1" applyFill="1" applyBorder="1" applyAlignment="1">
      <alignment shrinkToFit="1"/>
      <protection/>
    </xf>
    <xf numFmtId="0" fontId="47" fillId="0" borderId="44" xfId="113" applyFont="1" applyFill="1" applyBorder="1" applyAlignment="1">
      <alignment horizontal="left" shrinkToFit="1"/>
      <protection/>
    </xf>
    <xf numFmtId="0" fontId="21" fillId="0" borderId="47" xfId="113" applyFont="1" applyFill="1" applyBorder="1">
      <alignment/>
      <protection/>
    </xf>
    <xf numFmtId="49" fontId="47" fillId="0" borderId="45" xfId="113" applyNumberFormat="1" applyFont="1" applyFill="1" applyBorder="1" applyAlignment="1">
      <alignment horizontal="center" shrinkToFit="1"/>
      <protection/>
    </xf>
    <xf numFmtId="0" fontId="47" fillId="0" borderId="45" xfId="113" applyFont="1" applyFill="1" applyBorder="1" applyAlignment="1">
      <alignment shrinkToFit="1"/>
      <protection/>
    </xf>
    <xf numFmtId="0" fontId="47" fillId="0" borderId="45" xfId="113" applyFont="1" applyFill="1" applyBorder="1" applyAlignment="1">
      <alignment horizontal="left" shrinkToFit="1"/>
      <protection/>
    </xf>
    <xf numFmtId="0" fontId="47" fillId="0" borderId="45" xfId="113" applyFont="1" applyFill="1" applyBorder="1">
      <alignment/>
      <protection/>
    </xf>
    <xf numFmtId="0" fontId="47" fillId="0" borderId="45" xfId="113" applyFont="1" applyFill="1" applyBorder="1" applyAlignment="1">
      <alignment horizontal="center"/>
      <protection/>
    </xf>
    <xf numFmtId="49" fontId="47" fillId="0" borderId="46" xfId="113" applyNumberFormat="1" applyFont="1" applyFill="1" applyBorder="1" applyAlignment="1">
      <alignment horizontal="center" shrinkToFit="1"/>
      <protection/>
    </xf>
    <xf numFmtId="0" fontId="47" fillId="0" borderId="46" xfId="113" applyFont="1" applyFill="1" applyBorder="1" applyAlignment="1">
      <alignment horizontal="center"/>
      <protection/>
    </xf>
    <xf numFmtId="0" fontId="47" fillId="0" borderId="46" xfId="113" applyFont="1" applyFill="1" applyBorder="1" applyAlignment="1">
      <alignment horizontal="left" shrinkToFit="1"/>
      <protection/>
    </xf>
    <xf numFmtId="0" fontId="47" fillId="0" borderId="46" xfId="113" applyFont="1" applyFill="1" applyBorder="1">
      <alignment/>
      <protection/>
    </xf>
    <xf numFmtId="0" fontId="21" fillId="0" borderId="0" xfId="113" applyFont="1" applyFill="1" applyBorder="1" applyAlignment="1">
      <alignment horizontal="center" vertical="center" shrinkToFit="1"/>
      <protection/>
    </xf>
    <xf numFmtId="0" fontId="47" fillId="0" borderId="0" xfId="113" applyFont="1" applyFill="1" applyBorder="1">
      <alignment/>
      <protection/>
    </xf>
    <xf numFmtId="49" fontId="47" fillId="0" borderId="0" xfId="113" applyNumberFormat="1" applyFont="1" applyFill="1" applyBorder="1" applyAlignment="1">
      <alignment horizontal="center" shrinkToFit="1"/>
      <protection/>
    </xf>
    <xf numFmtId="0" fontId="47" fillId="0" borderId="0" xfId="113" applyFont="1" applyFill="1" applyBorder="1" applyAlignment="1">
      <alignment horizontal="left" shrinkToFit="1"/>
      <protection/>
    </xf>
    <xf numFmtId="0" fontId="47" fillId="0" borderId="0" xfId="113" applyFont="1" applyFill="1" applyBorder="1" applyAlignment="1">
      <alignment shrinkToFit="1"/>
      <protection/>
    </xf>
    <xf numFmtId="0" fontId="47" fillId="0" borderId="0" xfId="113" applyFont="1" applyFill="1" applyBorder="1" applyAlignment="1">
      <alignment horizontal="center" shrinkToFit="1"/>
      <protection/>
    </xf>
    <xf numFmtId="0" fontId="47" fillId="0" borderId="0" xfId="113" applyFont="1" applyFill="1" applyAlignment="1">
      <alignment shrinkToFit="1"/>
      <protection/>
    </xf>
    <xf numFmtId="0" fontId="47" fillId="0" borderId="0" xfId="113" applyFont="1" applyFill="1" applyAlignment="1">
      <alignment horizontal="center" shrinkToFit="1"/>
      <protection/>
    </xf>
    <xf numFmtId="0" fontId="47" fillId="0" borderId="0" xfId="113" applyFont="1" applyFill="1" applyAlignment="1">
      <alignment horizontal="left" shrinkToFit="1"/>
      <protection/>
    </xf>
    <xf numFmtId="49" fontId="23" fillId="0" borderId="0" xfId="131" applyNumberFormat="1" applyFont="1" applyBorder="1">
      <alignment/>
      <protection/>
    </xf>
    <xf numFmtId="0" fontId="117" fillId="55" borderId="0" xfId="0" applyFont="1" applyFill="1" applyBorder="1" applyAlignment="1">
      <alignment/>
    </xf>
    <xf numFmtId="0" fontId="9" fillId="55" borderId="0" xfId="0" applyFont="1" applyFill="1" applyBorder="1" applyAlignment="1">
      <alignment/>
    </xf>
    <xf numFmtId="0" fontId="118" fillId="55" borderId="0" xfId="0" applyFont="1" applyFill="1" applyBorder="1" applyAlignment="1">
      <alignment/>
    </xf>
    <xf numFmtId="0" fontId="119" fillId="0" borderId="0" xfId="0" applyFont="1" applyBorder="1" applyAlignment="1">
      <alignment/>
    </xf>
    <xf numFmtId="0" fontId="120" fillId="0" borderId="0" xfId="0" applyFont="1" applyBorder="1" applyAlignment="1">
      <alignment/>
    </xf>
    <xf numFmtId="0" fontId="0" fillId="55" borderId="0" xfId="0" applyFont="1" applyFill="1" applyBorder="1" applyAlignment="1">
      <alignment/>
    </xf>
    <xf numFmtId="0" fontId="0" fillId="55" borderId="0" xfId="0" applyFont="1" applyFill="1" applyAlignment="1">
      <alignment/>
    </xf>
    <xf numFmtId="49" fontId="23" fillId="0" borderId="8" xfId="131" applyNumberFormat="1" applyFont="1" applyBorder="1" quotePrefix="1">
      <alignment/>
      <protection/>
    </xf>
    <xf numFmtId="49" fontId="23" fillId="0" borderId="8" xfId="131" applyNumberFormat="1" applyFont="1" applyBorder="1" applyAlignment="1">
      <alignment horizontal="center"/>
      <protection/>
    </xf>
    <xf numFmtId="0" fontId="9" fillId="58" borderId="8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47" fillId="0" borderId="0" xfId="113" applyFont="1" applyBorder="1" applyAlignment="1">
      <alignment horizontal="left" shrinkToFit="1"/>
      <protection/>
    </xf>
    <xf numFmtId="0" fontId="21" fillId="0" borderId="0" xfId="113" applyFont="1" applyBorder="1" applyAlignment="1">
      <alignment horizontal="left" shrinkToFit="1"/>
      <protection/>
    </xf>
    <xf numFmtId="0" fontId="21" fillId="0" borderId="48" xfId="113" applyFont="1" applyBorder="1" applyAlignment="1">
      <alignment horizontal="center" shrinkToFit="1"/>
      <protection/>
    </xf>
    <xf numFmtId="0" fontId="113" fillId="0" borderId="0" xfId="134" applyFont="1" applyAlignment="1">
      <alignment horizontal="center" shrinkToFit="1"/>
      <protection/>
    </xf>
    <xf numFmtId="49" fontId="24" fillId="0" borderId="25" xfId="131" applyNumberFormat="1" applyFont="1" applyBorder="1" applyAlignment="1">
      <alignment horizontal="center" vertical="center" wrapText="1"/>
      <protection/>
    </xf>
    <xf numFmtId="49" fontId="24" fillId="0" borderId="27" xfId="131" applyNumberFormat="1" applyFont="1" applyBorder="1" applyAlignment="1">
      <alignment horizontal="center" vertical="center" wrapText="1"/>
      <protection/>
    </xf>
    <xf numFmtId="0" fontId="2" fillId="0" borderId="0" xfId="113">
      <alignment/>
      <protection/>
    </xf>
    <xf numFmtId="0" fontId="16" fillId="0" borderId="0" xfId="113" applyFont="1" applyAlignment="1">
      <alignment/>
      <protection/>
    </xf>
    <xf numFmtId="0" fontId="0" fillId="0" borderId="0" xfId="113" applyFont="1">
      <alignment/>
      <protection/>
    </xf>
    <xf numFmtId="0" fontId="0" fillId="0" borderId="0" xfId="113" applyFont="1" applyAlignment="1">
      <alignment/>
      <protection/>
    </xf>
    <xf numFmtId="0" fontId="49" fillId="0" borderId="0" xfId="113" applyFont="1" applyAlignment="1">
      <alignment/>
      <protection/>
    </xf>
    <xf numFmtId="0" fontId="2" fillId="0" borderId="0" xfId="113" applyAlignment="1">
      <alignment vertical="center"/>
      <protection/>
    </xf>
    <xf numFmtId="0" fontId="16" fillId="0" borderId="0" xfId="113" applyFont="1">
      <alignment/>
      <protection/>
    </xf>
    <xf numFmtId="0" fontId="50" fillId="0" borderId="0" xfId="113" applyFont="1" applyAlignment="1">
      <alignment vertical="center"/>
      <protection/>
    </xf>
    <xf numFmtId="0" fontId="16" fillId="0" borderId="28" xfId="113" applyFont="1" applyBorder="1" applyAlignment="1">
      <alignment horizontal="center" vertical="center" shrinkToFit="1"/>
      <protection/>
    </xf>
    <xf numFmtId="0" fontId="16" fillId="0" borderId="23" xfId="113" applyFont="1" applyBorder="1" applyAlignment="1">
      <alignment horizontal="center" vertical="center" shrinkToFit="1"/>
      <protection/>
    </xf>
    <xf numFmtId="0" fontId="16" fillId="0" borderId="31" xfId="113" applyFont="1" applyBorder="1" applyAlignment="1">
      <alignment horizontal="center" vertical="center" shrinkToFit="1"/>
      <protection/>
    </xf>
    <xf numFmtId="0" fontId="16" fillId="0" borderId="27" xfId="113" applyFont="1" applyBorder="1" applyAlignment="1">
      <alignment horizontal="center" vertical="center" shrinkToFit="1"/>
      <protection/>
    </xf>
    <xf numFmtId="0" fontId="0" fillId="0" borderId="49" xfId="113" applyFont="1" applyBorder="1" applyAlignment="1">
      <alignment horizontal="center" vertical="center" shrinkToFit="1"/>
      <protection/>
    </xf>
    <xf numFmtId="0" fontId="121" fillId="57" borderId="45" xfId="113" applyFont="1" applyFill="1" applyBorder="1" applyAlignment="1">
      <alignment horizontal="center"/>
      <protection/>
    </xf>
    <xf numFmtId="0" fontId="0" fillId="0" borderId="0" xfId="113" applyFont="1" applyBorder="1" applyAlignment="1">
      <alignment horizontal="center" vertical="center" shrinkToFit="1"/>
      <protection/>
    </xf>
    <xf numFmtId="0" fontId="0" fillId="0" borderId="50" xfId="113" applyFont="1" applyBorder="1" applyAlignment="1">
      <alignment horizontal="center" vertical="center" shrinkToFit="1"/>
      <protection/>
    </xf>
    <xf numFmtId="0" fontId="121" fillId="57" borderId="44" xfId="113" applyFont="1" applyFill="1" applyBorder="1" applyAlignment="1">
      <alignment horizontal="center"/>
      <protection/>
    </xf>
    <xf numFmtId="0" fontId="0" fillId="0" borderId="51" xfId="113" applyFont="1" applyBorder="1" applyAlignment="1">
      <alignment horizontal="center" vertical="center" shrinkToFit="1"/>
      <protection/>
    </xf>
    <xf numFmtId="0" fontId="0" fillId="0" borderId="52" xfId="113" applyFont="1" applyBorder="1" applyAlignment="1">
      <alignment horizontal="center" vertical="center" shrinkToFit="1"/>
      <protection/>
    </xf>
    <xf numFmtId="0" fontId="16" fillId="57" borderId="42" xfId="113" applyFont="1" applyFill="1" applyBorder="1" applyAlignment="1">
      <alignment horizontal="center" vertical="center" shrinkToFit="1"/>
      <protection/>
    </xf>
    <xf numFmtId="0" fontId="16" fillId="57" borderId="8" xfId="113" applyFont="1" applyFill="1" applyBorder="1" applyAlignment="1">
      <alignment horizontal="center" vertical="center" shrinkToFit="1"/>
      <protection/>
    </xf>
    <xf numFmtId="0" fontId="121" fillId="57" borderId="46" xfId="113" applyFont="1" applyFill="1" applyBorder="1" applyAlignment="1">
      <alignment horizontal="center"/>
      <protection/>
    </xf>
    <xf numFmtId="0" fontId="0" fillId="0" borderId="53" xfId="113" applyFont="1" applyBorder="1" applyAlignment="1">
      <alignment horizontal="center" vertical="center" shrinkToFit="1"/>
      <protection/>
    </xf>
    <xf numFmtId="0" fontId="16" fillId="57" borderId="8" xfId="113" applyFont="1" applyFill="1" applyBorder="1" applyAlignment="1">
      <alignment horizontal="center"/>
      <protection/>
    </xf>
    <xf numFmtId="0" fontId="16" fillId="57" borderId="8" xfId="113" applyFont="1" applyFill="1" applyBorder="1">
      <alignment/>
      <protection/>
    </xf>
    <xf numFmtId="0" fontId="16" fillId="0" borderId="0" xfId="113" applyFont="1" applyBorder="1" applyAlignment="1">
      <alignment vertical="center"/>
      <protection/>
    </xf>
    <xf numFmtId="0" fontId="16" fillId="0" borderId="42" xfId="113" applyFont="1" applyBorder="1" applyAlignment="1">
      <alignment horizontal="center"/>
      <protection/>
    </xf>
    <xf numFmtId="0" fontId="16" fillId="0" borderId="43" xfId="113" applyFont="1" applyBorder="1" applyAlignment="1">
      <alignment horizontal="center"/>
      <protection/>
    </xf>
    <xf numFmtId="0" fontId="16" fillId="0" borderId="8" xfId="113" applyFont="1" applyBorder="1" applyAlignment="1">
      <alignment horizontal="center"/>
      <protection/>
    </xf>
    <xf numFmtId="0" fontId="16" fillId="0" borderId="43" xfId="113" applyFont="1" applyBorder="1" applyAlignment="1">
      <alignment horizontal="center" shrinkToFit="1"/>
      <protection/>
    </xf>
    <xf numFmtId="0" fontId="2" fillId="57" borderId="8" xfId="113" applyFill="1" applyBorder="1" applyAlignment="1" applyProtection="1">
      <alignment horizontal="center" shrinkToFit="1"/>
      <protection locked="0"/>
    </xf>
    <xf numFmtId="1" fontId="0" fillId="57" borderId="8" xfId="113" applyNumberFormat="1" applyFont="1" applyFill="1" applyBorder="1" applyAlignment="1">
      <alignment horizontal="center" shrinkToFit="1"/>
      <protection/>
    </xf>
    <xf numFmtId="0" fontId="0" fillId="0" borderId="8" xfId="113" applyFont="1" applyBorder="1" applyAlignment="1">
      <alignment horizontal="center"/>
      <protection/>
    </xf>
    <xf numFmtId="0" fontId="0" fillId="57" borderId="8" xfId="113" applyFont="1" applyFill="1" applyBorder="1" applyAlignment="1">
      <alignment horizontal="center"/>
      <protection/>
    </xf>
    <xf numFmtId="0" fontId="122" fillId="0" borderId="0" xfId="113" applyFont="1" applyAlignment="1">
      <alignment horizontal="center" readingOrder="1"/>
      <protection/>
    </xf>
    <xf numFmtId="0" fontId="0" fillId="57" borderId="8" xfId="113" applyFont="1" applyFill="1" applyBorder="1">
      <alignment/>
      <protection/>
    </xf>
    <xf numFmtId="0" fontId="51" fillId="0" borderId="0" xfId="135" applyFont="1">
      <alignment/>
      <protection/>
    </xf>
    <xf numFmtId="0" fontId="52" fillId="0" borderId="0" xfId="135" applyFont="1">
      <alignment/>
      <protection/>
    </xf>
    <xf numFmtId="0" fontId="23" fillId="0" borderId="0" xfId="131" applyFont="1" applyBorder="1">
      <alignment/>
      <protection/>
    </xf>
    <xf numFmtId="0" fontId="22" fillId="0" borderId="32" xfId="113" applyFont="1" applyBorder="1" applyAlignment="1">
      <alignment horizontal="center" shrinkToFit="1"/>
      <protection/>
    </xf>
    <xf numFmtId="0" fontId="53" fillId="0" borderId="44" xfId="113" applyFont="1" applyBorder="1" applyAlignment="1">
      <alignment horizontal="left" shrinkToFit="1"/>
      <protection/>
    </xf>
    <xf numFmtId="0" fontId="53" fillId="0" borderId="47" xfId="113" applyFont="1" applyBorder="1" applyAlignment="1">
      <alignment horizontal="left" shrinkToFit="1"/>
      <protection/>
    </xf>
    <xf numFmtId="0" fontId="16" fillId="61" borderId="0" xfId="0" applyFont="1" applyFill="1" applyBorder="1" applyAlignment="1">
      <alignment/>
    </xf>
    <xf numFmtId="0" fontId="16" fillId="61" borderId="0" xfId="0" applyFont="1" applyFill="1" applyAlignment="1">
      <alignment/>
    </xf>
    <xf numFmtId="0" fontId="16" fillId="60" borderId="0" xfId="0" applyFont="1" applyFill="1" applyAlignment="1">
      <alignment/>
    </xf>
    <xf numFmtId="0" fontId="16" fillId="60" borderId="0" xfId="0" applyFont="1" applyFill="1" applyBorder="1" applyAlignment="1">
      <alignment/>
    </xf>
    <xf numFmtId="49" fontId="21" fillId="60" borderId="0" xfId="131" applyNumberFormat="1" applyFont="1" applyFill="1">
      <alignment/>
      <protection/>
    </xf>
    <xf numFmtId="49" fontId="24" fillId="0" borderId="28" xfId="131" applyNumberFormat="1" applyFont="1" applyBorder="1" applyAlignment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49" fontId="21" fillId="55" borderId="0" xfId="113" applyNumberFormat="1" applyFont="1" applyFill="1" applyBorder="1" applyAlignment="1">
      <alignment horizontal="center" shrinkToFit="1"/>
      <protection/>
    </xf>
    <xf numFmtId="0" fontId="21" fillId="0" borderId="32" xfId="113" applyFont="1" applyFill="1" applyBorder="1" applyAlignment="1">
      <alignment horizontal="center"/>
      <protection/>
    </xf>
    <xf numFmtId="0" fontId="21" fillId="0" borderId="23" xfId="113" applyFont="1" applyFill="1" applyBorder="1" applyAlignment="1">
      <alignment horizontal="center" vertical="center" wrapText="1" shrinkToFit="1"/>
      <protection/>
    </xf>
    <xf numFmtId="0" fontId="21" fillId="0" borderId="27" xfId="113" applyFont="1" applyFill="1" applyBorder="1" applyAlignment="1">
      <alignment horizontal="center" vertical="center" wrapText="1" shrinkToFit="1"/>
      <protection/>
    </xf>
    <xf numFmtId="0" fontId="21" fillId="0" borderId="54" xfId="113" applyFont="1" applyFill="1" applyBorder="1" applyAlignment="1">
      <alignment horizontal="center" vertical="center"/>
      <protection/>
    </xf>
    <xf numFmtId="0" fontId="21" fillId="0" borderId="55" xfId="113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8" fillId="0" borderId="42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31" xfId="0" applyFont="1" applyBorder="1" applyAlignment="1" quotePrefix="1">
      <alignment horizontal="center" vertical="center" shrinkToFit="1"/>
    </xf>
    <xf numFmtId="0" fontId="8" fillId="0" borderId="32" xfId="0" applyFont="1" applyBorder="1" applyAlignment="1" quotePrefix="1">
      <alignment horizontal="center" vertical="center" shrinkToFit="1"/>
    </xf>
    <xf numFmtId="0" fontId="8" fillId="0" borderId="24" xfId="0" applyFont="1" applyBorder="1" applyAlignment="1" quotePrefix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9" borderId="42" xfId="0" applyFont="1" applyFill="1" applyBorder="1" applyAlignment="1">
      <alignment horizontal="center" vertical="center" shrinkToFit="1"/>
    </xf>
    <xf numFmtId="0" fontId="8" fillId="9" borderId="4" xfId="0" applyFont="1" applyFill="1" applyBorder="1" applyAlignment="1">
      <alignment horizontal="center" vertical="center" shrinkToFit="1"/>
    </xf>
    <xf numFmtId="0" fontId="8" fillId="9" borderId="43" xfId="0" applyFont="1" applyFill="1" applyBorder="1" applyAlignment="1">
      <alignment horizontal="center" vertical="center" shrinkToFit="1"/>
    </xf>
    <xf numFmtId="0" fontId="8" fillId="13" borderId="42" xfId="0" applyFont="1" applyFill="1" applyBorder="1" applyAlignment="1">
      <alignment horizontal="center" vertical="center" shrinkToFit="1"/>
    </xf>
    <xf numFmtId="0" fontId="8" fillId="13" borderId="4" xfId="0" applyFont="1" applyFill="1" applyBorder="1" applyAlignment="1">
      <alignment horizontal="center" vertical="center" shrinkToFit="1"/>
    </xf>
    <xf numFmtId="0" fontId="8" fillId="13" borderId="43" xfId="0" applyFont="1" applyFill="1" applyBorder="1" applyAlignment="1">
      <alignment horizontal="center" vertical="center" shrinkToFit="1"/>
    </xf>
    <xf numFmtId="0" fontId="9" fillId="0" borderId="23" xfId="0" applyFont="1" applyBorder="1" applyAlignment="1">
      <alignment horizontal="center" textRotation="90"/>
    </xf>
    <xf numFmtId="0" fontId="9" fillId="0" borderId="25" xfId="0" applyFont="1" applyBorder="1" applyAlignment="1">
      <alignment horizontal="center" textRotation="90"/>
    </xf>
    <xf numFmtId="0" fontId="9" fillId="0" borderId="27" xfId="0" applyFont="1" applyBorder="1" applyAlignment="1">
      <alignment horizontal="center" textRotation="90"/>
    </xf>
    <xf numFmtId="0" fontId="9" fillId="23" borderId="23" xfId="0" applyFont="1" applyFill="1" applyBorder="1" applyAlignment="1">
      <alignment horizontal="center" textRotation="90"/>
    </xf>
    <xf numFmtId="0" fontId="9" fillId="23" borderId="25" xfId="0" applyFont="1" applyFill="1" applyBorder="1" applyAlignment="1">
      <alignment horizontal="center" textRotation="90"/>
    </xf>
    <xf numFmtId="0" fontId="9" fillId="23" borderId="27" xfId="0" applyFont="1" applyFill="1" applyBorder="1" applyAlignment="1">
      <alignment horizontal="center" textRotation="90"/>
    </xf>
    <xf numFmtId="0" fontId="9" fillId="57" borderId="8" xfId="0" applyFont="1" applyFill="1" applyBorder="1" applyAlignment="1">
      <alignment horizontal="center" textRotation="90"/>
    </xf>
    <xf numFmtId="0" fontId="9" fillId="0" borderId="23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8" fillId="20" borderId="42" xfId="0" applyFont="1" applyFill="1" applyBorder="1" applyAlignment="1">
      <alignment horizontal="center" vertical="center" shrinkToFit="1"/>
    </xf>
    <xf numFmtId="0" fontId="8" fillId="20" borderId="4" xfId="0" applyFont="1" applyFill="1" applyBorder="1" applyAlignment="1">
      <alignment horizontal="center" vertical="center" shrinkToFit="1"/>
    </xf>
    <xf numFmtId="0" fontId="8" fillId="20" borderId="43" xfId="0" applyFont="1" applyFill="1" applyBorder="1" applyAlignment="1">
      <alignment horizontal="center" vertical="center" shrinkToFit="1"/>
    </xf>
    <xf numFmtId="0" fontId="9" fillId="57" borderId="23" xfId="0" applyFont="1" applyFill="1" applyBorder="1" applyAlignment="1">
      <alignment horizontal="center" textRotation="88"/>
    </xf>
    <xf numFmtId="0" fontId="9" fillId="57" borderId="25" xfId="0" applyFont="1" applyFill="1" applyBorder="1" applyAlignment="1">
      <alignment horizontal="center" textRotation="88"/>
    </xf>
    <xf numFmtId="0" fontId="9" fillId="57" borderId="27" xfId="0" applyFont="1" applyFill="1" applyBorder="1" applyAlignment="1">
      <alignment horizontal="center" textRotation="88"/>
    </xf>
    <xf numFmtId="0" fontId="9" fillId="57" borderId="8" xfId="0" applyFont="1" applyFill="1" applyBorder="1" applyAlignment="1">
      <alignment horizontal="center" textRotation="88"/>
    </xf>
    <xf numFmtId="0" fontId="9" fillId="0" borderId="8" xfId="0" applyFont="1" applyBorder="1" applyAlignment="1">
      <alignment horizontal="center" textRotation="90"/>
    </xf>
    <xf numFmtId="0" fontId="9" fillId="0" borderId="43" xfId="0" applyFont="1" applyBorder="1" applyAlignment="1">
      <alignment horizontal="center" textRotation="90"/>
    </xf>
    <xf numFmtId="0" fontId="9" fillId="0" borderId="8" xfId="0" applyFont="1" applyBorder="1" applyAlignment="1">
      <alignment horizontal="center" vertical="center" shrinkToFit="1"/>
    </xf>
    <xf numFmtId="0" fontId="9" fillId="23" borderId="8" xfId="0" applyFont="1" applyFill="1" applyBorder="1" applyAlignment="1">
      <alignment horizontal="center" textRotation="90"/>
    </xf>
    <xf numFmtId="0" fontId="8" fillId="0" borderId="30" xfId="0" applyFont="1" applyBorder="1" applyAlignment="1">
      <alignment horizontal="center" vertical="center" shrinkToFit="1"/>
    </xf>
    <xf numFmtId="0" fontId="9" fillId="13" borderId="42" xfId="0" applyFont="1" applyFill="1" applyBorder="1" applyAlignment="1">
      <alignment horizontal="center"/>
    </xf>
    <xf numFmtId="0" fontId="9" fillId="13" borderId="4" xfId="0" applyFont="1" applyFill="1" applyBorder="1" applyAlignment="1">
      <alignment horizontal="center"/>
    </xf>
    <xf numFmtId="0" fontId="9" fillId="13" borderId="43" xfId="0" applyFont="1" applyFill="1" applyBorder="1" applyAlignment="1">
      <alignment horizontal="center"/>
    </xf>
    <xf numFmtId="0" fontId="9" fillId="57" borderId="43" xfId="0" applyFont="1" applyFill="1" applyBorder="1" applyAlignment="1">
      <alignment horizontal="center" textRotation="90"/>
    </xf>
    <xf numFmtId="0" fontId="16" fillId="57" borderId="42" xfId="113" applyFont="1" applyFill="1" applyBorder="1" applyAlignment="1">
      <alignment horizontal="center" vertical="center" shrinkToFit="1"/>
      <protection/>
    </xf>
    <xf numFmtId="0" fontId="16" fillId="57" borderId="43" xfId="113" applyFont="1" applyFill="1" applyBorder="1" applyAlignment="1">
      <alignment horizontal="center" vertical="center" shrinkToFit="1"/>
      <protection/>
    </xf>
    <xf numFmtId="0" fontId="16" fillId="0" borderId="42" xfId="113" applyFont="1" applyBorder="1" applyAlignment="1">
      <alignment horizontal="center" vertical="center" shrinkToFit="1"/>
      <protection/>
    </xf>
    <xf numFmtId="0" fontId="16" fillId="0" borderId="4" xfId="113" applyFont="1" applyBorder="1" applyAlignment="1">
      <alignment horizontal="center" vertical="center" shrinkToFit="1"/>
      <protection/>
    </xf>
    <xf numFmtId="0" fontId="16" fillId="0" borderId="43" xfId="113" applyFont="1" applyBorder="1" applyAlignment="1">
      <alignment horizontal="center" vertical="center" shrinkToFit="1"/>
      <protection/>
    </xf>
    <xf numFmtId="0" fontId="16" fillId="0" borderId="42" xfId="113" applyFont="1" applyBorder="1" applyAlignment="1">
      <alignment horizontal="center"/>
      <protection/>
    </xf>
    <xf numFmtId="0" fontId="16" fillId="0" borderId="4" xfId="113" applyFont="1" applyBorder="1" applyAlignment="1">
      <alignment horizontal="center"/>
      <protection/>
    </xf>
    <xf numFmtId="0" fontId="16" fillId="0" borderId="43" xfId="113" applyFont="1" applyBorder="1" applyAlignment="1">
      <alignment horizontal="center"/>
      <protection/>
    </xf>
    <xf numFmtId="0" fontId="16" fillId="0" borderId="23" xfId="113" applyFont="1" applyBorder="1" applyAlignment="1" quotePrefix="1">
      <alignment horizontal="center" vertical="center"/>
      <protection/>
    </xf>
    <xf numFmtId="0" fontId="16" fillId="0" borderId="27" xfId="113" applyFont="1" applyBorder="1" applyAlignment="1" quotePrefix="1">
      <alignment horizontal="center" vertical="center"/>
      <protection/>
    </xf>
    <xf numFmtId="0" fontId="0" fillId="0" borderId="51" xfId="113" applyFont="1" applyBorder="1" applyAlignment="1">
      <alignment horizontal="center" vertical="center" shrinkToFit="1"/>
      <protection/>
    </xf>
    <xf numFmtId="0" fontId="0" fillId="0" borderId="56" xfId="113" applyFont="1" applyBorder="1" applyAlignment="1">
      <alignment horizontal="center" vertical="center" shrinkToFit="1"/>
      <protection/>
    </xf>
    <xf numFmtId="0" fontId="0" fillId="0" borderId="50" xfId="113" applyFont="1" applyBorder="1" applyAlignment="1">
      <alignment horizontal="center" vertical="center" shrinkToFit="1"/>
      <protection/>
    </xf>
    <xf numFmtId="0" fontId="0" fillId="0" borderId="54" xfId="113" applyFont="1" applyBorder="1" applyAlignment="1">
      <alignment horizontal="center" vertical="center" shrinkToFit="1"/>
      <protection/>
    </xf>
    <xf numFmtId="0" fontId="0" fillId="0" borderId="49" xfId="113" applyFont="1" applyBorder="1" applyAlignment="1">
      <alignment horizontal="center" vertical="center" shrinkToFit="1"/>
      <protection/>
    </xf>
    <xf numFmtId="0" fontId="0" fillId="0" borderId="48" xfId="113" applyFont="1" applyBorder="1" applyAlignment="1">
      <alignment horizontal="center" vertical="center" shrinkToFit="1"/>
      <protection/>
    </xf>
    <xf numFmtId="0" fontId="7" fillId="12" borderId="0" xfId="113" applyFont="1" applyFill="1" applyAlignment="1">
      <alignment horizontal="center"/>
      <protection/>
    </xf>
    <xf numFmtId="0" fontId="16" fillId="0" borderId="28" xfId="113" applyFont="1" applyBorder="1" applyAlignment="1">
      <alignment horizontal="center" vertical="center" shrinkToFit="1"/>
      <protection/>
    </xf>
    <xf numFmtId="0" fontId="16" fillId="0" borderId="31" xfId="113" applyFont="1" applyBorder="1" applyAlignment="1">
      <alignment horizontal="center" vertical="center" shrinkToFit="1"/>
      <protection/>
    </xf>
    <xf numFmtId="0" fontId="16" fillId="0" borderId="0" xfId="113" applyFont="1" applyBorder="1" applyAlignment="1">
      <alignment horizontal="center" vertical="center" shrinkToFit="1"/>
      <protection/>
    </xf>
    <xf numFmtId="0" fontId="16" fillId="0" borderId="22" xfId="113" applyFont="1" applyBorder="1" applyAlignment="1">
      <alignment horizontal="center" vertical="center" shrinkToFit="1"/>
      <protection/>
    </xf>
    <xf numFmtId="0" fontId="16" fillId="0" borderId="24" xfId="113" applyFont="1" applyBorder="1" applyAlignment="1">
      <alignment horizontal="center" vertical="center" shrinkToFit="1"/>
      <protection/>
    </xf>
    <xf numFmtId="0" fontId="24" fillId="0" borderId="23" xfId="131" applyFont="1" applyBorder="1" applyAlignment="1">
      <alignment horizontal="center"/>
      <protection/>
    </xf>
    <xf numFmtId="0" fontId="24" fillId="0" borderId="8" xfId="131" applyFont="1" applyBorder="1" applyAlignment="1">
      <alignment horizontal="center"/>
      <protection/>
    </xf>
    <xf numFmtId="0" fontId="24" fillId="0" borderId="23" xfId="131" applyFont="1" applyBorder="1" applyAlignment="1">
      <alignment horizontal="center" vertical="center"/>
      <protection/>
    </xf>
    <xf numFmtId="0" fontId="24" fillId="0" borderId="25" xfId="131" applyFont="1" applyBorder="1" applyAlignment="1">
      <alignment horizontal="center" vertical="center"/>
      <protection/>
    </xf>
    <xf numFmtId="0" fontId="24" fillId="0" borderId="27" xfId="131" applyFont="1" applyBorder="1" applyAlignment="1">
      <alignment horizontal="center" vertical="center"/>
      <protection/>
    </xf>
    <xf numFmtId="0" fontId="24" fillId="0" borderId="23" xfId="131" applyFont="1" applyBorder="1" applyAlignment="1">
      <alignment horizontal="center" vertical="center" shrinkToFit="1"/>
      <protection/>
    </xf>
    <xf numFmtId="0" fontId="24" fillId="0" borderId="27" xfId="131" applyFont="1" applyBorder="1" applyAlignment="1">
      <alignment horizontal="center" vertical="center" shrinkToFit="1"/>
      <protection/>
    </xf>
    <xf numFmtId="49" fontId="23" fillId="56" borderId="0" xfId="136" applyNumberFormat="1" applyFont="1" applyFill="1" applyBorder="1" applyAlignment="1">
      <alignment horizontal="center"/>
      <protection/>
    </xf>
    <xf numFmtId="0" fontId="21" fillId="0" borderId="0" xfId="113" applyFont="1" applyBorder="1" applyAlignment="1">
      <alignment horizontal="left" shrinkToFit="1"/>
      <protection/>
    </xf>
    <xf numFmtId="0" fontId="24" fillId="0" borderId="0" xfId="131" applyFont="1" applyAlignment="1">
      <alignment horizontal="center"/>
      <protection/>
    </xf>
    <xf numFmtId="0" fontId="24" fillId="0" borderId="0" xfId="131" applyFont="1" applyBorder="1" applyAlignment="1">
      <alignment horizontal="center"/>
      <protection/>
    </xf>
    <xf numFmtId="0" fontId="46" fillId="0" borderId="32" xfId="131" applyFont="1" applyBorder="1" applyAlignment="1">
      <alignment horizontal="center"/>
      <protection/>
    </xf>
    <xf numFmtId="49" fontId="23" fillId="0" borderId="23" xfId="131" applyNumberFormat="1" applyFont="1" applyBorder="1" applyAlignment="1">
      <alignment horizontal="center" vertical="center"/>
      <protection/>
    </xf>
    <xf numFmtId="49" fontId="23" fillId="0" borderId="25" xfId="131" applyNumberFormat="1" applyFont="1" applyBorder="1" applyAlignment="1">
      <alignment horizontal="center" vertical="center"/>
      <protection/>
    </xf>
    <xf numFmtId="49" fontId="23" fillId="0" borderId="27" xfId="131" applyNumberFormat="1" applyFont="1" applyBorder="1" applyAlignment="1">
      <alignment horizontal="center" vertical="center"/>
      <protection/>
    </xf>
    <xf numFmtId="49" fontId="23" fillId="0" borderId="28" xfId="131" applyNumberFormat="1" applyFont="1" applyBorder="1" applyAlignment="1">
      <alignment horizontal="center" vertical="center"/>
      <protection/>
    </xf>
    <xf numFmtId="49" fontId="23" fillId="0" borderId="30" xfId="131" applyNumberFormat="1" applyFont="1" applyBorder="1" applyAlignment="1">
      <alignment horizontal="center" vertical="center"/>
      <protection/>
    </xf>
    <xf numFmtId="49" fontId="23" fillId="0" borderId="31" xfId="131" applyNumberFormat="1" applyFont="1" applyBorder="1" applyAlignment="1">
      <alignment horizontal="center" vertical="center"/>
      <protection/>
    </xf>
    <xf numFmtId="49" fontId="23" fillId="0" borderId="23" xfId="131" applyNumberFormat="1" applyFont="1" applyBorder="1" applyAlignment="1">
      <alignment horizontal="center" vertical="center" wrapText="1"/>
      <protection/>
    </xf>
    <xf numFmtId="49" fontId="23" fillId="0" borderId="25" xfId="131" applyNumberFormat="1" applyFont="1" applyBorder="1" applyAlignment="1">
      <alignment horizontal="center" vertical="center" wrapText="1"/>
      <protection/>
    </xf>
    <xf numFmtId="49" fontId="23" fillId="0" borderId="27" xfId="131" applyNumberFormat="1" applyFont="1" applyBorder="1" applyAlignment="1">
      <alignment horizontal="center" vertical="center" wrapText="1"/>
      <protection/>
    </xf>
    <xf numFmtId="49" fontId="24" fillId="0" borderId="23" xfId="131" applyNumberFormat="1" applyFont="1" applyBorder="1" applyAlignment="1">
      <alignment horizontal="center" vertical="center" shrinkToFit="1"/>
      <protection/>
    </xf>
    <xf numFmtId="49" fontId="24" fillId="0" borderId="25" xfId="131" applyNumberFormat="1" applyFont="1" applyBorder="1" applyAlignment="1">
      <alignment horizontal="center" vertical="center" shrinkToFit="1"/>
      <protection/>
    </xf>
    <xf numFmtId="49" fontId="24" fillId="0" borderId="0" xfId="131" applyNumberFormat="1" applyFont="1" applyAlignment="1">
      <alignment horizontal="center"/>
      <protection/>
    </xf>
    <xf numFmtId="49" fontId="24" fillId="0" borderId="32" xfId="131" applyNumberFormat="1" applyFont="1" applyBorder="1" applyAlignment="1">
      <alignment horizontal="center"/>
      <protection/>
    </xf>
    <xf numFmtId="49" fontId="24" fillId="0" borderId="28" xfId="131" applyNumberFormat="1" applyFont="1" applyBorder="1" applyAlignment="1">
      <alignment horizontal="center" vertical="center"/>
      <protection/>
    </xf>
    <xf numFmtId="49" fontId="24" fillId="0" borderId="22" xfId="131" applyNumberFormat="1" applyFont="1" applyBorder="1" applyAlignment="1">
      <alignment horizontal="center" vertical="center"/>
      <protection/>
    </xf>
    <xf numFmtId="49" fontId="24" fillId="0" borderId="31" xfId="131" applyNumberFormat="1" applyFont="1" applyBorder="1" applyAlignment="1">
      <alignment horizontal="center" vertical="center"/>
      <protection/>
    </xf>
    <xf numFmtId="49" fontId="24" fillId="0" borderId="24" xfId="131" applyNumberFormat="1" applyFont="1" applyBorder="1" applyAlignment="1">
      <alignment horizontal="center" vertical="center"/>
      <protection/>
    </xf>
    <xf numFmtId="0" fontId="113" fillId="56" borderId="23" xfId="134" applyFont="1" applyFill="1" applyBorder="1" applyAlignment="1">
      <alignment horizontal="left" vertical="center" textRotation="90" shrinkToFit="1"/>
      <protection/>
    </xf>
    <xf numFmtId="0" fontId="113" fillId="56" borderId="25" xfId="134" applyFont="1" applyFill="1" applyBorder="1" applyAlignment="1">
      <alignment horizontal="left" vertical="center" textRotation="90" shrinkToFit="1"/>
      <protection/>
    </xf>
    <xf numFmtId="0" fontId="113" fillId="56" borderId="27" xfId="134" applyFont="1" applyFill="1" applyBorder="1" applyAlignment="1">
      <alignment horizontal="left" vertical="center" textRotation="90" shrinkToFit="1"/>
      <protection/>
    </xf>
    <xf numFmtId="0" fontId="113" fillId="56" borderId="28" xfId="134" applyFont="1" applyFill="1" applyBorder="1" applyAlignment="1">
      <alignment horizontal="center" vertical="center" shrinkToFit="1"/>
      <protection/>
    </xf>
    <xf numFmtId="0" fontId="113" fillId="56" borderId="29" xfId="134" applyFont="1" applyFill="1" applyBorder="1" applyAlignment="1">
      <alignment horizontal="center" vertical="center" shrinkToFit="1"/>
      <protection/>
    </xf>
    <xf numFmtId="0" fontId="113" fillId="56" borderId="22" xfId="134" applyFont="1" applyFill="1" applyBorder="1" applyAlignment="1">
      <alignment horizontal="center" vertical="center" shrinkToFit="1"/>
      <protection/>
    </xf>
    <xf numFmtId="0" fontId="113" fillId="56" borderId="31" xfId="134" applyFont="1" applyFill="1" applyBorder="1" applyAlignment="1">
      <alignment horizontal="center" vertical="center" shrinkToFit="1"/>
      <protection/>
    </xf>
    <xf numFmtId="0" fontId="113" fillId="56" borderId="32" xfId="134" applyFont="1" applyFill="1" applyBorder="1" applyAlignment="1">
      <alignment horizontal="center" vertical="center" shrinkToFit="1"/>
      <protection/>
    </xf>
    <xf numFmtId="0" fontId="113" fillId="56" borderId="24" xfId="134" applyFont="1" applyFill="1" applyBorder="1" applyAlignment="1">
      <alignment horizontal="center" vertical="center" shrinkToFit="1"/>
      <protection/>
    </xf>
    <xf numFmtId="0" fontId="21" fillId="56" borderId="23" xfId="131" applyFont="1" applyFill="1" applyBorder="1" applyAlignment="1">
      <alignment horizontal="left" vertical="center" textRotation="90"/>
      <protection/>
    </xf>
    <xf numFmtId="0" fontId="21" fillId="56" borderId="25" xfId="131" applyFont="1" applyFill="1" applyBorder="1" applyAlignment="1">
      <alignment horizontal="left" vertical="center" textRotation="90"/>
      <protection/>
    </xf>
    <xf numFmtId="0" fontId="21" fillId="56" borderId="27" xfId="131" applyFont="1" applyFill="1" applyBorder="1" applyAlignment="1">
      <alignment horizontal="left" vertical="center" textRotation="90"/>
      <protection/>
    </xf>
    <xf numFmtId="0" fontId="21" fillId="56" borderId="23" xfId="131" applyFont="1" applyFill="1" applyBorder="1" applyAlignment="1">
      <alignment horizontal="center" vertical="center" shrinkToFit="1"/>
      <protection/>
    </xf>
    <xf numFmtId="0" fontId="21" fillId="56" borderId="25" xfId="131" applyFont="1" applyFill="1" applyBorder="1" applyAlignment="1">
      <alignment horizontal="center" vertical="center" shrinkToFit="1"/>
      <protection/>
    </xf>
    <xf numFmtId="0" fontId="21" fillId="56" borderId="27" xfId="131" applyFont="1" applyFill="1" applyBorder="1" applyAlignment="1">
      <alignment horizontal="center" vertical="center" shrinkToFit="1"/>
      <protection/>
    </xf>
    <xf numFmtId="0" fontId="21" fillId="56" borderId="28" xfId="131" applyFont="1" applyFill="1" applyBorder="1" applyAlignment="1">
      <alignment horizontal="left" vertical="center" shrinkToFit="1"/>
      <protection/>
    </xf>
    <xf numFmtId="0" fontId="21" fillId="56" borderId="22" xfId="131" applyFont="1" applyFill="1" applyBorder="1" applyAlignment="1">
      <alignment horizontal="left" vertical="center" shrinkToFit="1"/>
      <protection/>
    </xf>
    <xf numFmtId="0" fontId="21" fillId="56" borderId="30" xfId="131" applyFont="1" applyFill="1" applyBorder="1" applyAlignment="1">
      <alignment horizontal="left" vertical="center" shrinkToFit="1"/>
      <protection/>
    </xf>
    <xf numFmtId="0" fontId="21" fillId="56" borderId="26" xfId="131" applyFont="1" applyFill="1" applyBorder="1" applyAlignment="1">
      <alignment horizontal="left" vertical="center" shrinkToFit="1"/>
      <protection/>
    </xf>
    <xf numFmtId="0" fontId="21" fillId="56" borderId="31" xfId="131" applyFont="1" applyFill="1" applyBorder="1" applyAlignment="1">
      <alignment horizontal="left" vertical="center" shrinkToFit="1"/>
      <protection/>
    </xf>
    <xf numFmtId="0" fontId="21" fillId="56" borderId="24" xfId="131" applyFont="1" applyFill="1" applyBorder="1" applyAlignment="1">
      <alignment horizontal="left" vertical="center" shrinkToFit="1"/>
      <protection/>
    </xf>
    <xf numFmtId="0" fontId="21" fillId="56" borderId="23" xfId="131" applyFont="1" applyFill="1" applyBorder="1" applyAlignment="1">
      <alignment horizontal="left" vertical="center" textRotation="90" shrinkToFit="1"/>
      <protection/>
    </xf>
    <xf numFmtId="0" fontId="21" fillId="56" borderId="25" xfId="131" applyFont="1" applyFill="1" applyBorder="1" applyAlignment="1">
      <alignment horizontal="left" vertical="center" textRotation="90" shrinkToFit="1"/>
      <protection/>
    </xf>
    <xf numFmtId="0" fontId="21" fillId="56" borderId="27" xfId="131" applyFont="1" applyFill="1" applyBorder="1" applyAlignment="1">
      <alignment horizontal="left" vertical="center" textRotation="90" shrinkToFit="1"/>
      <protection/>
    </xf>
    <xf numFmtId="0" fontId="54" fillId="0" borderId="57" xfId="113" applyFont="1" applyBorder="1" applyAlignment="1">
      <alignment horizontal="left" vertical="center" shrinkToFit="1"/>
      <protection/>
    </xf>
    <xf numFmtId="0" fontId="54" fillId="0" borderId="56" xfId="113" applyFont="1" applyBorder="1" applyAlignment="1">
      <alignment horizontal="left" vertical="center" shrinkToFit="1"/>
      <protection/>
    </xf>
    <xf numFmtId="0" fontId="54" fillId="0" borderId="52" xfId="113" applyFont="1" applyBorder="1" applyAlignment="1">
      <alignment horizontal="center" shrinkToFit="1"/>
      <protection/>
    </xf>
    <xf numFmtId="0" fontId="54" fillId="0" borderId="58" xfId="113" applyFont="1" applyBorder="1" applyAlignment="1">
      <alignment horizontal="center" shrinkToFit="1"/>
      <protection/>
    </xf>
    <xf numFmtId="0" fontId="54" fillId="0" borderId="48" xfId="113" applyFont="1" applyBorder="1" applyAlignment="1">
      <alignment horizontal="center" shrinkToFit="1"/>
      <protection/>
    </xf>
    <xf numFmtId="0" fontId="113" fillId="0" borderId="0" xfId="134" applyFont="1" applyAlignment="1">
      <alignment horizontal="center" shrinkToFit="1"/>
      <protection/>
    </xf>
    <xf numFmtId="0" fontId="113" fillId="0" borderId="32" xfId="134" applyFont="1" applyBorder="1" applyAlignment="1">
      <alignment horizontal="center" shrinkToFit="1"/>
      <protection/>
    </xf>
    <xf numFmtId="0" fontId="2" fillId="0" borderId="25" xfId="113" applyBorder="1" applyAlignment="1">
      <alignment horizontal="center"/>
      <protection/>
    </xf>
    <xf numFmtId="0" fontId="2" fillId="0" borderId="27" xfId="113" applyBorder="1" applyAlignment="1">
      <alignment horizontal="center"/>
      <protection/>
    </xf>
    <xf numFmtId="49" fontId="25" fillId="0" borderId="23" xfId="131" applyNumberFormat="1" applyFont="1" applyBorder="1" applyAlignment="1">
      <alignment horizontal="center" vertical="center" wrapText="1"/>
      <protection/>
    </xf>
    <xf numFmtId="49" fontId="25" fillId="0" borderId="25" xfId="131" applyNumberFormat="1" applyFont="1" applyBorder="1" applyAlignment="1">
      <alignment horizontal="center" vertical="center" wrapText="1"/>
      <protection/>
    </xf>
    <xf numFmtId="49" fontId="25" fillId="0" borderId="27" xfId="131" applyNumberFormat="1" applyFont="1" applyBorder="1" applyAlignment="1">
      <alignment horizontal="center" vertical="center" wrapText="1"/>
      <protection/>
    </xf>
    <xf numFmtId="49" fontId="24" fillId="0" borderId="27" xfId="131" applyNumberFormat="1" applyFont="1" applyBorder="1" applyAlignment="1">
      <alignment horizontal="center" vertical="center" shrinkToFit="1"/>
      <protection/>
    </xf>
    <xf numFmtId="49" fontId="24" fillId="0" borderId="23" xfId="131" applyNumberFormat="1" applyFont="1" applyBorder="1" applyAlignment="1">
      <alignment horizontal="center" vertical="center"/>
      <protection/>
    </xf>
    <xf numFmtId="49" fontId="24" fillId="0" borderId="25" xfId="131" applyNumberFormat="1" applyFont="1" applyBorder="1" applyAlignment="1">
      <alignment horizontal="center" vertical="center"/>
      <protection/>
    </xf>
    <xf numFmtId="49" fontId="24" fillId="0" borderId="27" xfId="131" applyNumberFormat="1" applyFont="1" applyBorder="1" applyAlignment="1">
      <alignment horizontal="center" vertical="center"/>
      <protection/>
    </xf>
    <xf numFmtId="49" fontId="24" fillId="0" borderId="23" xfId="131" applyNumberFormat="1" applyFont="1" applyBorder="1" applyAlignment="1">
      <alignment horizontal="center" vertical="center" wrapText="1"/>
      <protection/>
    </xf>
    <xf numFmtId="49" fontId="24" fillId="0" borderId="25" xfId="131" applyNumberFormat="1" applyFont="1" applyBorder="1" applyAlignment="1">
      <alignment horizontal="center" vertical="center" wrapText="1"/>
      <protection/>
    </xf>
    <xf numFmtId="49" fontId="24" fillId="0" borderId="27" xfId="131" applyNumberFormat="1" applyFont="1" applyBorder="1" applyAlignment="1">
      <alignment horizontal="center" vertical="center" wrapText="1"/>
      <protection/>
    </xf>
    <xf numFmtId="49" fontId="24" fillId="0" borderId="42" xfId="131" applyNumberFormat="1" applyFont="1" applyBorder="1" applyAlignment="1">
      <alignment horizontal="center"/>
      <protection/>
    </xf>
    <xf numFmtId="49" fontId="24" fillId="0" borderId="43" xfId="131" applyNumberFormat="1" applyFont="1" applyBorder="1" applyAlignment="1">
      <alignment horizontal="center"/>
      <protection/>
    </xf>
    <xf numFmtId="49" fontId="24" fillId="0" borderId="0" xfId="131" applyNumberFormat="1" applyFont="1" applyAlignment="1">
      <alignment horizontal="left"/>
      <protection/>
    </xf>
    <xf numFmtId="0" fontId="47" fillId="0" borderId="0" xfId="113" applyFont="1" applyBorder="1" applyAlignment="1">
      <alignment horizontal="left" shrinkToFit="1"/>
      <protection/>
    </xf>
  </cellXfs>
  <cellStyles count="13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 2" xfId="60"/>
    <cellStyle name="Comma 3" xfId="61"/>
    <cellStyle name="Explanatory Text" xfId="62"/>
    <cellStyle name="Good" xfId="63"/>
    <cellStyle name="Grey" xfId="64"/>
    <cellStyle name="Header1" xfId="65"/>
    <cellStyle name="Header2" xfId="66"/>
    <cellStyle name="Heading 1" xfId="67"/>
    <cellStyle name="Heading 2" xfId="68"/>
    <cellStyle name="Heading 3" xfId="69"/>
    <cellStyle name="Heading 4" xfId="70"/>
    <cellStyle name="Input" xfId="71"/>
    <cellStyle name="Input [yellow]" xfId="72"/>
    <cellStyle name="Linked Cell" xfId="73"/>
    <cellStyle name="Neutral" xfId="74"/>
    <cellStyle name="Normal - Style1" xfId="75"/>
    <cellStyle name="Normal 10" xfId="76"/>
    <cellStyle name="Normal 12" xfId="77"/>
    <cellStyle name="Normal 16" xfId="78"/>
    <cellStyle name="Normal 18" xfId="79"/>
    <cellStyle name="Normal 2" xfId="80"/>
    <cellStyle name="Normal 20" xfId="81"/>
    <cellStyle name="Normal 22" xfId="82"/>
    <cellStyle name="Normal 24" xfId="83"/>
    <cellStyle name="Normal 26" xfId="84"/>
    <cellStyle name="Normal 28" xfId="85"/>
    <cellStyle name="Normal 3" xfId="86"/>
    <cellStyle name="Normal 30" xfId="87"/>
    <cellStyle name="Normal 4" xfId="88"/>
    <cellStyle name="Normal 6" xfId="89"/>
    <cellStyle name="Normal 8" xfId="90"/>
    <cellStyle name="Note" xfId="91"/>
    <cellStyle name="Output" xfId="92"/>
    <cellStyle name="Percent [2]" xfId="93"/>
    <cellStyle name="Title" xfId="94"/>
    <cellStyle name="Total" xfId="95"/>
    <cellStyle name="Warning Text" xfId="96"/>
    <cellStyle name="Comma" xfId="97"/>
    <cellStyle name="Comma [0]" xfId="98"/>
    <cellStyle name="เครื่องหมายจุลภาค 2 2" xfId="99"/>
    <cellStyle name="เครื่องหมายจุลภาค 6" xfId="100"/>
    <cellStyle name="Currency" xfId="101"/>
    <cellStyle name="Currency [0]" xfId="102"/>
    <cellStyle name="เซลล์ตรวจสอบ" xfId="103"/>
    <cellStyle name="เซลล์ที่มีการเชื่อมโยง" xfId="104"/>
    <cellStyle name="Percent" xfId="105"/>
    <cellStyle name="แย่" xfId="106"/>
    <cellStyle name="แสดงผล" xfId="107"/>
    <cellStyle name="การคำนวณ" xfId="108"/>
    <cellStyle name="ข้อความเตือน" xfId="109"/>
    <cellStyle name="ข้อความอธิบาย" xfId="110"/>
    <cellStyle name="ชื่อเรื่อง" xfId="111"/>
    <cellStyle name="ดี" xfId="112"/>
    <cellStyle name="ปกติ 2" xfId="113"/>
    <cellStyle name="ปกติ 2 10" xfId="114"/>
    <cellStyle name="ปกติ 2 11" xfId="115"/>
    <cellStyle name="ปกติ 2 12" xfId="116"/>
    <cellStyle name="ปกติ 2 13" xfId="117"/>
    <cellStyle name="ปกติ 2 14" xfId="118"/>
    <cellStyle name="ปกติ 2 15" xfId="119"/>
    <cellStyle name="ปกติ 2 16" xfId="120"/>
    <cellStyle name="ปกติ 2 17" xfId="121"/>
    <cellStyle name="ปกติ 2 18" xfId="122"/>
    <cellStyle name="ปกติ 2 2" xfId="123"/>
    <cellStyle name="ปกติ 2 3" xfId="124"/>
    <cellStyle name="ปกติ 2 4" xfId="125"/>
    <cellStyle name="ปกติ 2 5" xfId="126"/>
    <cellStyle name="ปกติ 2 6" xfId="127"/>
    <cellStyle name="ปกติ 2 7" xfId="128"/>
    <cellStyle name="ปกติ 2 8" xfId="129"/>
    <cellStyle name="ปกติ 2 9" xfId="130"/>
    <cellStyle name="ปกติ 20" xfId="131"/>
    <cellStyle name="ปกติ 3" xfId="132"/>
    <cellStyle name="ปกติ 4" xfId="133"/>
    <cellStyle name="ปกติ 5" xfId="134"/>
    <cellStyle name="ปกติ_เอกสาร 1-2" xfId="135"/>
    <cellStyle name="ปกติ_มัธยม 10 มิ.ย. 47(ใหม่)" xfId="136"/>
    <cellStyle name="ป้อนค่า" xfId="137"/>
    <cellStyle name="ปานกลาง" xfId="138"/>
    <cellStyle name="ผลรวม" xfId="139"/>
    <cellStyle name="ส่วนที่ถูกเน้น1" xfId="140"/>
    <cellStyle name="ส่วนที่ถูกเน้น2" xfId="141"/>
    <cellStyle name="ส่วนที่ถูกเน้น3" xfId="142"/>
    <cellStyle name="ส่วนที่ถูกเน้น4" xfId="143"/>
    <cellStyle name="ส่วนที่ถูกเน้น5" xfId="144"/>
    <cellStyle name="ส่วนที่ถูกเน้น6" xfId="145"/>
    <cellStyle name="หมายเหตุ" xfId="146"/>
    <cellStyle name="หัวเรื่อง 1" xfId="147"/>
    <cellStyle name="หัวเรื่อง 2" xfId="148"/>
    <cellStyle name="หัวเรื่อง 3" xfId="149"/>
    <cellStyle name="หัวเรื่อง 4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1695450</xdr:colOff>
      <xdr:row>24</xdr:row>
      <xdr:rowOff>28575</xdr:rowOff>
    </xdr:from>
    <xdr:to>
      <xdr:col>2</xdr:col>
      <xdr:colOff>1181100</xdr:colOff>
      <xdr:row>24</xdr:row>
      <xdr:rowOff>28575</xdr:rowOff>
    </xdr:to>
    <xdr:sp>
      <xdr:nvSpPr>
        <xdr:cNvPr id="1" name="Line 5"/>
        <xdr:cNvSpPr>
          <a:spLocks/>
        </xdr:cNvSpPr>
      </xdr:nvSpPr>
      <xdr:spPr>
        <a:xfrm>
          <a:off x="2305050" y="685800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1457325</xdr:colOff>
      <xdr:row>24</xdr:row>
      <xdr:rowOff>28575</xdr:rowOff>
    </xdr:from>
    <xdr:to>
      <xdr:col>4</xdr:col>
      <xdr:colOff>685800</xdr:colOff>
      <xdr:row>24</xdr:row>
      <xdr:rowOff>28575</xdr:rowOff>
    </xdr:to>
    <xdr:sp>
      <xdr:nvSpPr>
        <xdr:cNvPr id="2" name="Line 6"/>
        <xdr:cNvSpPr>
          <a:spLocks/>
        </xdr:cNvSpPr>
      </xdr:nvSpPr>
      <xdr:spPr>
        <a:xfrm>
          <a:off x="4162425" y="68580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333375</xdr:colOff>
      <xdr:row>20</xdr:row>
      <xdr:rowOff>0</xdr:rowOff>
    </xdr:from>
    <xdr:to>
      <xdr:col>2</xdr:col>
      <xdr:colOff>581025</xdr:colOff>
      <xdr:row>20</xdr:row>
      <xdr:rowOff>0</xdr:rowOff>
    </xdr:to>
    <xdr:sp>
      <xdr:nvSpPr>
        <xdr:cNvPr id="3" name="Line 5"/>
        <xdr:cNvSpPr>
          <a:spLocks/>
        </xdr:cNvSpPr>
      </xdr:nvSpPr>
      <xdr:spPr>
        <a:xfrm>
          <a:off x="942975" y="579120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304800</xdr:colOff>
      <xdr:row>20</xdr:row>
      <xdr:rowOff>266700</xdr:rowOff>
    </xdr:from>
    <xdr:to>
      <xdr:col>4</xdr:col>
      <xdr:colOff>647700</xdr:colOff>
      <xdr:row>21</xdr:row>
      <xdr:rowOff>9525</xdr:rowOff>
    </xdr:to>
    <xdr:sp>
      <xdr:nvSpPr>
        <xdr:cNvPr id="4" name="Line 5"/>
        <xdr:cNvSpPr>
          <a:spLocks/>
        </xdr:cNvSpPr>
      </xdr:nvSpPr>
      <xdr:spPr>
        <a:xfrm>
          <a:off x="914400" y="6057900"/>
          <a:ext cx="4876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1266825</xdr:colOff>
      <xdr:row>111</xdr:row>
      <xdr:rowOff>0</xdr:rowOff>
    </xdr:from>
    <xdr:to>
      <xdr:col>2</xdr:col>
      <xdr:colOff>1390650</xdr:colOff>
      <xdr:row>111</xdr:row>
      <xdr:rowOff>0</xdr:rowOff>
    </xdr:to>
    <xdr:sp>
      <xdr:nvSpPr>
        <xdr:cNvPr id="5" name="Line 7"/>
        <xdr:cNvSpPr>
          <a:spLocks/>
        </xdr:cNvSpPr>
      </xdr:nvSpPr>
      <xdr:spPr>
        <a:xfrm>
          <a:off x="1876425" y="32175450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819150</xdr:colOff>
      <xdr:row>19</xdr:row>
      <xdr:rowOff>342900</xdr:rowOff>
    </xdr:from>
    <xdr:to>
      <xdr:col>4</xdr:col>
      <xdr:colOff>657225</xdr:colOff>
      <xdr:row>19</xdr:row>
      <xdr:rowOff>342900</xdr:rowOff>
    </xdr:to>
    <xdr:sp>
      <xdr:nvSpPr>
        <xdr:cNvPr id="6" name="Line 5"/>
        <xdr:cNvSpPr>
          <a:spLocks/>
        </xdr:cNvSpPr>
      </xdr:nvSpPr>
      <xdr:spPr>
        <a:xfrm>
          <a:off x="3524250" y="5781675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866775</xdr:colOff>
      <xdr:row>83</xdr:row>
      <xdr:rowOff>9525</xdr:rowOff>
    </xdr:from>
    <xdr:to>
      <xdr:col>2</xdr:col>
      <xdr:colOff>228600</xdr:colOff>
      <xdr:row>83</xdr:row>
      <xdr:rowOff>9525</xdr:rowOff>
    </xdr:to>
    <xdr:sp>
      <xdr:nvSpPr>
        <xdr:cNvPr id="7" name="Line 7"/>
        <xdr:cNvSpPr>
          <a:spLocks/>
        </xdr:cNvSpPr>
      </xdr:nvSpPr>
      <xdr:spPr>
        <a:xfrm>
          <a:off x="1476375" y="237648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561975</xdr:colOff>
      <xdr:row>83</xdr:row>
      <xdr:rowOff>28575</xdr:rowOff>
    </xdr:from>
    <xdr:to>
      <xdr:col>3</xdr:col>
      <xdr:colOff>400050</xdr:colOff>
      <xdr:row>83</xdr:row>
      <xdr:rowOff>28575</xdr:rowOff>
    </xdr:to>
    <xdr:sp>
      <xdr:nvSpPr>
        <xdr:cNvPr id="8" name="Line 8"/>
        <xdr:cNvSpPr>
          <a:spLocks/>
        </xdr:cNvSpPr>
      </xdr:nvSpPr>
      <xdr:spPr>
        <a:xfrm>
          <a:off x="3267075" y="2378392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485775</xdr:colOff>
      <xdr:row>50</xdr:row>
      <xdr:rowOff>0</xdr:rowOff>
    </xdr:from>
    <xdr:to>
      <xdr:col>4</xdr:col>
      <xdr:colOff>352425</xdr:colOff>
      <xdr:row>50</xdr:row>
      <xdr:rowOff>0</xdr:rowOff>
    </xdr:to>
    <xdr:sp>
      <xdr:nvSpPr>
        <xdr:cNvPr id="9" name="Line 7"/>
        <xdr:cNvSpPr>
          <a:spLocks/>
        </xdr:cNvSpPr>
      </xdr:nvSpPr>
      <xdr:spPr>
        <a:xfrm>
          <a:off x="3190875" y="14097000"/>
          <a:ext cx="230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209550</xdr:colOff>
      <xdr:row>11</xdr:row>
      <xdr:rowOff>9525</xdr:rowOff>
    </xdr:from>
    <xdr:to>
      <xdr:col>54</xdr:col>
      <xdr:colOff>85725</xdr:colOff>
      <xdr:row>16</xdr:row>
      <xdr:rowOff>457200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12639675" y="4810125"/>
          <a:ext cx="4171950" cy="2219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ขอรับรองว่าข้อมูลถูกต้อง</a:t>
          </a:r>
          <a:r>
            <a:rPr lang="en-US" cap="none" sz="2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…………………...…….........……….
</a:t>
          </a:r>
          <a:r>
            <a:rPr lang="en-US" cap="none" sz="2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(…………………...........……………..)
</a:t>
          </a:r>
          <a:r>
            <a:rPr lang="en-US" cap="none" sz="2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ตำแหน่ง ผอ.ร.ร.…....……………..... .
</a:t>
          </a:r>
          <a:r>
            <a:rPr lang="en-US" cap="none" sz="2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วัน / เดือน /ปี .......................................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26</xdr:row>
      <xdr:rowOff>200025</xdr:rowOff>
    </xdr:from>
    <xdr:to>
      <xdr:col>10</xdr:col>
      <xdr:colOff>304800</xdr:colOff>
      <xdr:row>32</xdr:row>
      <xdr:rowOff>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2619375" y="7543800"/>
          <a:ext cx="3209925" cy="1381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ขอรับรองว่าข้อมูลถูกต้อง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 ………...……………………..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(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............................................)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ตำแหน่ง ผู้อำนวยการโรงเรียน.................................................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12</xdr:row>
      <xdr:rowOff>190500</xdr:rowOff>
    </xdr:from>
    <xdr:to>
      <xdr:col>9</xdr:col>
      <xdr:colOff>685800</xdr:colOff>
      <xdr:row>18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295775" y="3514725"/>
          <a:ext cx="2657475" cy="1562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ขอรับรองว่าข้อมูลถูกต้อง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………………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..............................................................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ตำแหน่ง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..................................................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ว/ด/ป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695325</xdr:colOff>
      <xdr:row>13</xdr:row>
      <xdr:rowOff>9525</xdr:rowOff>
    </xdr:from>
    <xdr:to>
      <xdr:col>14</xdr:col>
      <xdr:colOff>419100</xdr:colOff>
      <xdr:row>13</xdr:row>
      <xdr:rowOff>1409700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115050" y="3514725"/>
          <a:ext cx="2695575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ขอรับรองว่าข้อมูลถูกต้อง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………………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(....................................................)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ตำแหน่ง ...............................................................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19</xdr:row>
      <xdr:rowOff>304800</xdr:rowOff>
    </xdr:from>
    <xdr:to>
      <xdr:col>16</xdr:col>
      <xdr:colOff>114300</xdr:colOff>
      <xdr:row>26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372100" y="5210175"/>
          <a:ext cx="2409825" cy="1685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ขอรับรองว่าข้อมูลถูกต้อง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…………………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(..........................................)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ตำแหน่ง ..............................................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390525</xdr:colOff>
      <xdr:row>20</xdr:row>
      <xdr:rowOff>9525</xdr:rowOff>
    </xdr:from>
    <xdr:to>
      <xdr:col>16</xdr:col>
      <xdr:colOff>0</xdr:colOff>
      <xdr:row>25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315200" y="6115050"/>
          <a:ext cx="2105025" cy="1581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ขอรับรองว่าข้อมูลถูกต้อง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………………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(.........................................)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ตำแหน่ง .................................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5;&#3629;&#3619;&#3660;&#3617;%2010%20&#3617;&#3636;.&#3618;.54\&#3649;&#3610;&#3610;&#3615;&#3629;&#3619;&#3660;&#3617;&#3626;&#3656;&#3591;&#3629;&#3629;&#3585;&#3650;&#3619;&#3591;&#3648;&#3619;&#3637;&#3618;&#3609;\&#3586;&#3657;&#3629;&#3617;&#3641;&#3621;&#3585;&#3634;&#3619;&#3626;&#3629;&#3609;&#3586;&#3629;&#3591;&#3588;&#3619;&#3641;%20&#3616;&#3634;&#3588;&#3648;&#3619;&#3637;&#3618;&#3609;&#3607;&#3637;&#3656;%201%20&#3611;&#3637;&#3585;&#3634;&#3619;&#3624;&#3638;&#3585;&#3625;&#3634;%20255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แบบบันทึกการสอน"/>
      <sheetName val="รหัสโรงเรียน"/>
      <sheetName val="ตัวอย่างการกรอกข้อมูล"/>
      <sheetName val="ตัวอย่างการกรอกข้อมูล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144"/>
  <sheetViews>
    <sheetView tabSelected="1" zoomScalePageLayoutView="0" workbookViewId="0" topLeftCell="A1">
      <selection activeCell="A137" sqref="A137"/>
    </sheetView>
  </sheetViews>
  <sheetFormatPr defaultColWidth="9.140625" defaultRowHeight="21.75"/>
  <cols>
    <col min="1" max="1" width="9.140625" style="76" customWidth="1"/>
    <col min="2" max="2" width="31.421875" style="76" customWidth="1"/>
    <col min="3" max="3" width="27.421875" style="76" customWidth="1"/>
    <col min="4" max="4" width="9.140625" style="76" customWidth="1"/>
    <col min="5" max="5" width="14.00390625" style="76" customWidth="1"/>
    <col min="6" max="6" width="11.421875" style="76" customWidth="1"/>
    <col min="7" max="7" width="1.28515625" style="76" customWidth="1"/>
    <col min="8" max="16384" width="9.140625" style="76" customWidth="1"/>
  </cols>
  <sheetData>
    <row r="1" spans="1:6" ht="34.5" customHeight="1">
      <c r="A1" s="278" t="s">
        <v>98</v>
      </c>
      <c r="B1" s="278"/>
      <c r="C1" s="278"/>
      <c r="D1" s="278"/>
      <c r="E1" s="278"/>
      <c r="F1" s="278"/>
    </row>
    <row r="2" ht="15.75" customHeight="1"/>
    <row r="3" spans="1:6" s="80" customFormat="1" ht="24.75" customHeight="1">
      <c r="A3" s="77" t="s">
        <v>99</v>
      </c>
      <c r="B3" s="78"/>
      <c r="C3" s="78"/>
      <c r="D3" s="78"/>
      <c r="E3" s="78"/>
      <c r="F3" s="79"/>
    </row>
    <row r="4" spans="1:6" s="80" customFormat="1" ht="15.75" customHeight="1">
      <c r="A4" s="81"/>
      <c r="B4" s="82"/>
      <c r="C4" s="82"/>
      <c r="D4" s="82"/>
      <c r="E4" s="82"/>
      <c r="F4" s="83"/>
    </row>
    <row r="5" spans="1:6" s="80" customFormat="1" ht="21.75">
      <c r="A5" s="84" t="s">
        <v>100</v>
      </c>
      <c r="B5" s="82"/>
      <c r="C5" s="82"/>
      <c r="D5" s="82"/>
      <c r="E5" s="82"/>
      <c r="F5" s="83"/>
    </row>
    <row r="6" spans="1:6" s="80" customFormat="1" ht="21.75">
      <c r="A6" s="84" t="s">
        <v>101</v>
      </c>
      <c r="B6" s="82"/>
      <c r="C6" s="82"/>
      <c r="D6" s="82"/>
      <c r="E6" s="82"/>
      <c r="F6" s="83"/>
    </row>
    <row r="7" spans="1:6" s="80" customFormat="1" ht="21.75">
      <c r="A7" s="84" t="s">
        <v>102</v>
      </c>
      <c r="B7" s="82"/>
      <c r="C7" s="82"/>
      <c r="D7" s="82"/>
      <c r="E7" s="82"/>
      <c r="F7" s="83"/>
    </row>
    <row r="8" spans="1:6" s="80" customFormat="1" ht="21.75">
      <c r="A8" s="84" t="s">
        <v>103</v>
      </c>
      <c r="B8" s="82"/>
      <c r="C8" s="82"/>
      <c r="D8" s="82"/>
      <c r="E8" s="82"/>
      <c r="F8" s="83"/>
    </row>
    <row r="9" spans="1:6" s="80" customFormat="1" ht="21.75">
      <c r="A9" s="84" t="s">
        <v>104</v>
      </c>
      <c r="B9" s="82"/>
      <c r="C9" s="82"/>
      <c r="D9" s="82"/>
      <c r="E9" s="82"/>
      <c r="F9" s="83"/>
    </row>
    <row r="10" spans="1:6" s="80" customFormat="1" ht="21.75">
      <c r="A10" s="84" t="s">
        <v>105</v>
      </c>
      <c r="B10" s="82"/>
      <c r="C10" s="82"/>
      <c r="D10" s="82"/>
      <c r="E10" s="82"/>
      <c r="F10" s="83"/>
    </row>
    <row r="11" spans="1:6" s="80" customFormat="1" ht="14.25" customHeight="1">
      <c r="A11" s="85"/>
      <c r="B11" s="86"/>
      <c r="C11" s="86"/>
      <c r="D11" s="86"/>
      <c r="E11" s="86"/>
      <c r="F11" s="87"/>
    </row>
    <row r="12" spans="1:6" s="80" customFormat="1" ht="15" customHeight="1">
      <c r="A12" s="82"/>
      <c r="B12" s="82"/>
      <c r="C12" s="82"/>
      <c r="D12" s="82"/>
      <c r="E12" s="82"/>
      <c r="F12" s="82"/>
    </row>
    <row r="13" spans="1:6" s="80" customFormat="1" ht="30" customHeight="1">
      <c r="A13" s="77" t="s">
        <v>106</v>
      </c>
      <c r="B13" s="78"/>
      <c r="C13" s="78"/>
      <c r="D13" s="78"/>
      <c r="E13" s="78"/>
      <c r="F13" s="79"/>
    </row>
    <row r="14" spans="1:6" s="80" customFormat="1" ht="12" customHeight="1">
      <c r="A14" s="84"/>
      <c r="B14" s="82"/>
      <c r="C14" s="82"/>
      <c r="D14" s="82"/>
      <c r="E14" s="82"/>
      <c r="F14" s="83"/>
    </row>
    <row r="15" spans="1:6" s="80" customFormat="1" ht="27" customHeight="1">
      <c r="A15" s="88" t="s">
        <v>107</v>
      </c>
      <c r="B15" s="82"/>
      <c r="C15" s="82"/>
      <c r="D15" s="89" t="s">
        <v>108</v>
      </c>
      <c r="E15" s="90"/>
      <c r="F15" s="83"/>
    </row>
    <row r="16" spans="1:6" s="80" customFormat="1" ht="21.75">
      <c r="A16" s="88" t="s">
        <v>109</v>
      </c>
      <c r="B16" s="82"/>
      <c r="C16" s="82"/>
      <c r="D16" s="89" t="s">
        <v>110</v>
      </c>
      <c r="E16" s="90"/>
      <c r="F16" s="83"/>
    </row>
    <row r="17" spans="1:6" s="80" customFormat="1" ht="27" customHeight="1">
      <c r="A17" s="88" t="s">
        <v>111</v>
      </c>
      <c r="B17" s="82"/>
      <c r="C17" s="82"/>
      <c r="D17" s="89" t="s">
        <v>108</v>
      </c>
      <c r="E17" s="90"/>
      <c r="F17" s="83"/>
    </row>
    <row r="18" spans="1:6" s="80" customFormat="1" ht="21.75">
      <c r="A18" s="88" t="s">
        <v>109</v>
      </c>
      <c r="B18" s="82"/>
      <c r="C18" s="82"/>
      <c r="D18" s="89" t="s">
        <v>112</v>
      </c>
      <c r="E18" s="90"/>
      <c r="F18" s="83"/>
    </row>
    <row r="19" spans="1:6" s="80" customFormat="1" ht="38.25" customHeight="1">
      <c r="A19" s="88" t="s">
        <v>113</v>
      </c>
      <c r="B19" s="82"/>
      <c r="C19" s="82"/>
      <c r="D19" s="82"/>
      <c r="E19" s="82"/>
      <c r="F19" s="83"/>
    </row>
    <row r="20" spans="1:6" s="92" customFormat="1" ht="27.75" customHeight="1">
      <c r="A20" s="88" t="s">
        <v>114</v>
      </c>
      <c r="B20" s="90"/>
      <c r="C20" s="90"/>
      <c r="D20" s="90"/>
      <c r="E20" s="90"/>
      <c r="F20" s="91"/>
    </row>
    <row r="21" spans="1:6" s="92" customFormat="1" ht="21">
      <c r="A21" s="88"/>
      <c r="B21" s="90" t="s">
        <v>115</v>
      </c>
      <c r="C21" s="90"/>
      <c r="D21" s="93" t="s">
        <v>116</v>
      </c>
      <c r="E21" s="90"/>
      <c r="F21" s="91"/>
    </row>
    <row r="22" spans="1:6" s="92" customFormat="1" ht="21">
      <c r="A22" s="88"/>
      <c r="B22" s="90"/>
      <c r="C22" s="94">
        <v>2</v>
      </c>
      <c r="D22" s="90"/>
      <c r="E22" s="90"/>
      <c r="F22" s="91"/>
    </row>
    <row r="23" spans="1:6" s="92" customFormat="1" ht="12" customHeight="1" thickBot="1">
      <c r="A23" s="88"/>
      <c r="B23" s="90"/>
      <c r="C23" s="90"/>
      <c r="D23" s="90"/>
      <c r="E23" s="90"/>
      <c r="F23" s="91"/>
    </row>
    <row r="24" spans="1:6" s="92" customFormat="1" ht="27.75" customHeight="1">
      <c r="A24" s="88"/>
      <c r="B24" s="95" t="s">
        <v>117</v>
      </c>
      <c r="C24" s="96"/>
      <c r="D24" s="96"/>
      <c r="E24" s="97"/>
      <c r="F24" s="91"/>
    </row>
    <row r="25" spans="1:6" s="92" customFormat="1" ht="24.75" customHeight="1" thickBot="1">
      <c r="A25" s="88"/>
      <c r="B25" s="98"/>
      <c r="C25" s="99" t="s">
        <v>118</v>
      </c>
      <c r="D25" s="99" t="s">
        <v>118</v>
      </c>
      <c r="E25" s="100"/>
      <c r="F25" s="91"/>
    </row>
    <row r="26" spans="1:6" s="92" customFormat="1" ht="12" customHeight="1">
      <c r="A26" s="88"/>
      <c r="B26" s="90"/>
      <c r="C26" s="90"/>
      <c r="D26" s="90"/>
      <c r="E26" s="90"/>
      <c r="F26" s="91"/>
    </row>
    <row r="27" spans="1:6" s="80" customFormat="1" ht="21.75">
      <c r="A27" s="88" t="s">
        <v>119</v>
      </c>
      <c r="B27" s="82"/>
      <c r="C27" s="82"/>
      <c r="D27" s="82"/>
      <c r="E27" s="82"/>
      <c r="F27" s="83"/>
    </row>
    <row r="28" spans="1:6" s="80" customFormat="1" ht="21.75">
      <c r="A28" s="84" t="s">
        <v>120</v>
      </c>
      <c r="B28" s="82"/>
      <c r="C28" s="82"/>
      <c r="D28" s="82"/>
      <c r="E28" s="82"/>
      <c r="F28" s="83"/>
    </row>
    <row r="29" spans="1:6" s="80" customFormat="1" ht="21.75">
      <c r="A29" s="84" t="s">
        <v>121</v>
      </c>
      <c r="B29" s="82"/>
      <c r="C29" s="82"/>
      <c r="D29" s="82"/>
      <c r="E29" s="82"/>
      <c r="F29" s="83"/>
    </row>
    <row r="30" spans="1:6" s="80" customFormat="1" ht="21.75">
      <c r="A30" s="84" t="s">
        <v>122</v>
      </c>
      <c r="B30" s="82"/>
      <c r="C30" s="82"/>
      <c r="D30" s="82"/>
      <c r="E30" s="82"/>
      <c r="F30" s="83"/>
    </row>
    <row r="31" spans="1:6" s="80" customFormat="1" ht="21.75">
      <c r="A31" s="84" t="s">
        <v>123</v>
      </c>
      <c r="B31" s="82"/>
      <c r="C31" s="82"/>
      <c r="D31" s="82"/>
      <c r="E31" s="82"/>
      <c r="F31" s="83"/>
    </row>
    <row r="32" spans="1:6" s="80" customFormat="1" ht="21.75">
      <c r="A32" s="84" t="s">
        <v>124</v>
      </c>
      <c r="B32" s="82"/>
      <c r="C32" s="82"/>
      <c r="D32" s="82"/>
      <c r="E32" s="82"/>
      <c r="F32" s="83"/>
    </row>
    <row r="33" spans="1:6" s="80" customFormat="1" ht="7.5" customHeight="1">
      <c r="A33" s="84"/>
      <c r="B33" s="82"/>
      <c r="C33" s="82"/>
      <c r="D33" s="82"/>
      <c r="E33" s="82"/>
      <c r="F33" s="83"/>
    </row>
    <row r="34" spans="1:6" s="80" customFormat="1" ht="21.75">
      <c r="A34" s="81" t="s">
        <v>125</v>
      </c>
      <c r="B34" s="82"/>
      <c r="C34" s="82"/>
      <c r="D34" s="82"/>
      <c r="E34" s="82"/>
      <c r="F34" s="83"/>
    </row>
    <row r="35" spans="1:6" s="80" customFormat="1" ht="21.75">
      <c r="A35" s="84" t="s">
        <v>126</v>
      </c>
      <c r="B35" s="82"/>
      <c r="C35" s="82"/>
      <c r="D35" s="82"/>
      <c r="E35" s="82"/>
      <c r="F35" s="83"/>
    </row>
    <row r="36" spans="1:6" s="80" customFormat="1" ht="24" customHeight="1">
      <c r="A36" s="85" t="s">
        <v>127</v>
      </c>
      <c r="B36" s="86"/>
      <c r="C36" s="86"/>
      <c r="D36" s="86"/>
      <c r="E36" s="86"/>
      <c r="F36" s="87"/>
    </row>
    <row r="37" s="80" customFormat="1" ht="6" customHeight="1"/>
    <row r="38" s="80" customFormat="1" ht="14.25" customHeight="1"/>
    <row r="39" spans="1:6" s="80" customFormat="1" ht="34.5" customHeight="1">
      <c r="A39" s="77" t="s">
        <v>128</v>
      </c>
      <c r="B39" s="78"/>
      <c r="C39" s="78"/>
      <c r="D39" s="78"/>
      <c r="E39" s="78"/>
      <c r="F39" s="79"/>
    </row>
    <row r="40" spans="1:6" s="80" customFormat="1" ht="21.75">
      <c r="A40" s="84"/>
      <c r="B40" s="82"/>
      <c r="C40" s="82"/>
      <c r="D40" s="82"/>
      <c r="E40" s="82"/>
      <c r="F40" s="83"/>
    </row>
    <row r="41" spans="1:6" s="80" customFormat="1" ht="27" customHeight="1">
      <c r="A41" s="88" t="s">
        <v>107</v>
      </c>
      <c r="B41" s="82"/>
      <c r="C41" s="82"/>
      <c r="D41" s="89" t="s">
        <v>129</v>
      </c>
      <c r="E41" s="82"/>
      <c r="F41" s="83"/>
    </row>
    <row r="42" spans="1:6" s="80" customFormat="1" ht="21.75">
      <c r="A42" s="88" t="s">
        <v>109</v>
      </c>
      <c r="B42" s="82"/>
      <c r="C42" s="82"/>
      <c r="D42" s="89" t="s">
        <v>130</v>
      </c>
      <c r="E42" s="82"/>
      <c r="F42" s="83"/>
    </row>
    <row r="43" spans="1:6" s="80" customFormat="1" ht="27" customHeight="1">
      <c r="A43" s="88" t="s">
        <v>111</v>
      </c>
      <c r="B43" s="82"/>
      <c r="C43" s="82"/>
      <c r="D43" s="89" t="s">
        <v>129</v>
      </c>
      <c r="E43" s="82"/>
      <c r="F43" s="83"/>
    </row>
    <row r="44" spans="1:6" s="80" customFormat="1" ht="21.75">
      <c r="A44" s="88" t="s">
        <v>109</v>
      </c>
      <c r="B44" s="82"/>
      <c r="C44" s="82"/>
      <c r="D44" s="89" t="s">
        <v>131</v>
      </c>
      <c r="E44" s="82"/>
      <c r="F44" s="83"/>
    </row>
    <row r="45" spans="1:6" s="80" customFormat="1" ht="27" customHeight="1">
      <c r="A45" s="88" t="s">
        <v>132</v>
      </c>
      <c r="B45" s="82"/>
      <c r="C45" s="82"/>
      <c r="D45" s="89" t="s">
        <v>133</v>
      </c>
      <c r="E45" s="82"/>
      <c r="F45" s="83"/>
    </row>
    <row r="46" spans="1:6" s="80" customFormat="1" ht="21.75">
      <c r="A46" s="88" t="s">
        <v>109</v>
      </c>
      <c r="B46" s="82"/>
      <c r="C46" s="82"/>
      <c r="D46" s="89" t="s">
        <v>131</v>
      </c>
      <c r="E46" s="82"/>
      <c r="F46" s="83"/>
    </row>
    <row r="47" spans="1:6" s="80" customFormat="1" ht="21.75">
      <c r="A47" s="88"/>
      <c r="B47" s="82"/>
      <c r="C47" s="82"/>
      <c r="D47" s="82"/>
      <c r="E47" s="82"/>
      <c r="F47" s="83"/>
    </row>
    <row r="48" spans="1:6" s="80" customFormat="1" ht="28.5" customHeight="1">
      <c r="A48" s="88" t="s">
        <v>134</v>
      </c>
      <c r="B48" s="82"/>
      <c r="C48" s="82"/>
      <c r="D48" s="82"/>
      <c r="E48" s="82"/>
      <c r="F48" s="83"/>
    </row>
    <row r="49" spans="1:6" s="80" customFormat="1" ht="28.5" customHeight="1">
      <c r="A49" s="88" t="s">
        <v>135</v>
      </c>
      <c r="B49" s="82"/>
      <c r="C49" s="82"/>
      <c r="D49" s="82"/>
      <c r="E49" s="82"/>
      <c r="F49" s="83"/>
    </row>
    <row r="50" spans="1:6" s="80" customFormat="1" ht="28.5" customHeight="1">
      <c r="A50" s="84"/>
      <c r="B50" s="90" t="s">
        <v>136</v>
      </c>
      <c r="C50" s="82"/>
      <c r="D50" s="82"/>
      <c r="E50" s="82"/>
      <c r="F50" s="83"/>
    </row>
    <row r="51" spans="1:6" s="80" customFormat="1" ht="21.75" customHeight="1">
      <c r="A51" s="88"/>
      <c r="B51" s="82"/>
      <c r="C51" s="101" t="s">
        <v>137</v>
      </c>
      <c r="D51" s="82"/>
      <c r="E51" s="82"/>
      <c r="F51" s="83"/>
    </row>
    <row r="52" spans="1:6" s="80" customFormat="1" ht="18" customHeight="1" thickBot="1">
      <c r="A52" s="84"/>
      <c r="B52" s="82"/>
      <c r="C52" s="82"/>
      <c r="D52" s="82"/>
      <c r="E52" s="82"/>
      <c r="F52" s="83"/>
    </row>
    <row r="53" spans="1:6" s="92" customFormat="1" ht="29.25" customHeight="1">
      <c r="A53" s="102" t="s">
        <v>138</v>
      </c>
      <c r="B53" s="96"/>
      <c r="C53" s="96"/>
      <c r="D53" s="96"/>
      <c r="E53" s="97"/>
      <c r="F53" s="103"/>
    </row>
    <row r="54" spans="1:6" s="92" customFormat="1" ht="15.75" customHeight="1" thickBot="1">
      <c r="A54" s="104"/>
      <c r="B54" s="105"/>
      <c r="C54" s="99"/>
      <c r="D54" s="99"/>
      <c r="E54" s="100"/>
      <c r="F54" s="103"/>
    </row>
    <row r="55" spans="1:6" s="80" customFormat="1" ht="21.75">
      <c r="A55" s="84"/>
      <c r="B55" s="82"/>
      <c r="C55" s="82"/>
      <c r="D55" s="82"/>
      <c r="E55" s="82"/>
      <c r="F55" s="83"/>
    </row>
    <row r="56" spans="1:6" s="80" customFormat="1" ht="25.5" customHeight="1">
      <c r="A56" s="88" t="s">
        <v>119</v>
      </c>
      <c r="B56" s="82"/>
      <c r="C56" s="82"/>
      <c r="D56" s="82"/>
      <c r="E56" s="82"/>
      <c r="F56" s="83"/>
    </row>
    <row r="57" spans="1:6" s="80" customFormat="1" ht="26.25" customHeight="1">
      <c r="A57" s="84" t="s">
        <v>120</v>
      </c>
      <c r="B57" s="82"/>
      <c r="C57" s="82"/>
      <c r="D57" s="82"/>
      <c r="E57" s="82"/>
      <c r="F57" s="83"/>
    </row>
    <row r="58" spans="1:6" s="80" customFormat="1" ht="26.25" customHeight="1">
      <c r="A58" s="84" t="s">
        <v>121</v>
      </c>
      <c r="B58" s="82"/>
      <c r="C58" s="82"/>
      <c r="D58" s="82"/>
      <c r="E58" s="82"/>
      <c r="F58" s="83"/>
    </row>
    <row r="59" spans="1:6" s="80" customFormat="1" ht="26.25" customHeight="1">
      <c r="A59" s="84" t="s">
        <v>122</v>
      </c>
      <c r="B59" s="82"/>
      <c r="C59" s="82"/>
      <c r="D59" s="82"/>
      <c r="E59" s="82"/>
      <c r="F59" s="83"/>
    </row>
    <row r="60" spans="1:6" s="80" customFormat="1" ht="26.25" customHeight="1">
      <c r="A60" s="84" t="s">
        <v>123</v>
      </c>
      <c r="B60" s="82"/>
      <c r="C60" s="82"/>
      <c r="D60" s="82"/>
      <c r="E60" s="82"/>
      <c r="F60" s="83"/>
    </row>
    <row r="61" spans="1:6" s="80" customFormat="1" ht="26.25" customHeight="1">
      <c r="A61" s="84" t="s">
        <v>124</v>
      </c>
      <c r="B61" s="82"/>
      <c r="C61" s="82"/>
      <c r="D61" s="82"/>
      <c r="E61" s="82"/>
      <c r="F61" s="83"/>
    </row>
    <row r="62" spans="1:6" s="80" customFormat="1" ht="21.75">
      <c r="A62" s="84"/>
      <c r="B62" s="82"/>
      <c r="C62" s="82"/>
      <c r="D62" s="82"/>
      <c r="E62" s="82"/>
      <c r="F62" s="83"/>
    </row>
    <row r="63" spans="1:6" s="80" customFormat="1" ht="21.75">
      <c r="A63" s="81" t="s">
        <v>125</v>
      </c>
      <c r="B63" s="82"/>
      <c r="C63" s="82"/>
      <c r="D63" s="82"/>
      <c r="E63" s="82"/>
      <c r="F63" s="83"/>
    </row>
    <row r="64" spans="1:6" s="80" customFormat="1" ht="21.75">
      <c r="A64" s="183" t="s">
        <v>139</v>
      </c>
      <c r="B64" s="184"/>
      <c r="C64" s="184"/>
      <c r="D64" s="82"/>
      <c r="E64" s="82"/>
      <c r="F64" s="83"/>
    </row>
    <row r="65" spans="1:6" s="82" customFormat="1" ht="23.25" customHeight="1">
      <c r="A65" s="84" t="s">
        <v>140</v>
      </c>
      <c r="F65" s="83"/>
    </row>
    <row r="66" spans="1:6" s="80" customFormat="1" ht="21.75">
      <c r="A66" s="85"/>
      <c r="B66" s="86"/>
      <c r="C66" s="86"/>
      <c r="D66" s="86"/>
      <c r="E66" s="86"/>
      <c r="F66" s="87"/>
    </row>
    <row r="67" s="80" customFormat="1" ht="21.75"/>
    <row r="68" s="80" customFormat="1" ht="21.75"/>
    <row r="69" s="80" customFormat="1" ht="21.75"/>
    <row r="70" s="80" customFormat="1" ht="21.75"/>
    <row r="71" s="80" customFormat="1" ht="21.75"/>
    <row r="72" spans="1:6" s="80" customFormat="1" ht="35.25" customHeight="1">
      <c r="A72" s="77" t="s">
        <v>141</v>
      </c>
      <c r="B72" s="78"/>
      <c r="C72" s="78"/>
      <c r="D72" s="78"/>
      <c r="E72" s="78"/>
      <c r="F72" s="79"/>
    </row>
    <row r="73" spans="1:6" s="80" customFormat="1" ht="21.75">
      <c r="A73" s="84"/>
      <c r="B73" s="82"/>
      <c r="C73" s="82"/>
      <c r="D73" s="82"/>
      <c r="E73" s="82"/>
      <c r="F73" s="83"/>
    </row>
    <row r="74" spans="1:6" s="80" customFormat="1" ht="21.75">
      <c r="A74" s="88" t="s">
        <v>107</v>
      </c>
      <c r="B74" s="82"/>
      <c r="C74" s="82"/>
      <c r="D74" s="89" t="s">
        <v>129</v>
      </c>
      <c r="E74" s="82"/>
      <c r="F74" s="83"/>
    </row>
    <row r="75" spans="1:6" s="80" customFormat="1" ht="21.75">
      <c r="A75" s="88" t="s">
        <v>109</v>
      </c>
      <c r="B75" s="82"/>
      <c r="C75" s="82"/>
      <c r="D75" s="89" t="s">
        <v>130</v>
      </c>
      <c r="E75" s="82"/>
      <c r="F75" s="83"/>
    </row>
    <row r="76" spans="1:6" s="80" customFormat="1" ht="21.75">
      <c r="A76" s="88" t="s">
        <v>111</v>
      </c>
      <c r="B76" s="82"/>
      <c r="C76" s="82"/>
      <c r="D76" s="89" t="s">
        <v>129</v>
      </c>
      <c r="E76" s="82"/>
      <c r="F76" s="83"/>
    </row>
    <row r="77" spans="1:6" s="80" customFormat="1" ht="21.75">
      <c r="A77" s="88" t="s">
        <v>109</v>
      </c>
      <c r="B77" s="82"/>
      <c r="C77" s="82"/>
      <c r="D77" s="89" t="s">
        <v>131</v>
      </c>
      <c r="E77" s="82"/>
      <c r="F77" s="83"/>
    </row>
    <row r="78" spans="1:6" s="80" customFormat="1" ht="21.75">
      <c r="A78" s="88" t="s">
        <v>132</v>
      </c>
      <c r="B78" s="82"/>
      <c r="C78" s="82"/>
      <c r="D78" s="89" t="s">
        <v>133</v>
      </c>
      <c r="E78" s="82"/>
      <c r="F78" s="83"/>
    </row>
    <row r="79" spans="1:6" s="80" customFormat="1" ht="21.75">
      <c r="A79" s="88" t="s">
        <v>109</v>
      </c>
      <c r="B79" s="82"/>
      <c r="C79" s="82"/>
      <c r="D79" s="89" t="s">
        <v>131</v>
      </c>
      <c r="E79" s="82"/>
      <c r="F79" s="83"/>
    </row>
    <row r="80" spans="1:6" s="80" customFormat="1" ht="21.75">
      <c r="A80" s="88"/>
      <c r="B80" s="82"/>
      <c r="C80" s="82"/>
      <c r="D80" s="82"/>
      <c r="E80" s="82"/>
      <c r="F80" s="83"/>
    </row>
    <row r="81" spans="1:6" s="80" customFormat="1" ht="21.75">
      <c r="A81" s="88" t="s">
        <v>134</v>
      </c>
      <c r="B81" s="82"/>
      <c r="C81" s="82"/>
      <c r="D81" s="82"/>
      <c r="E81" s="82"/>
      <c r="F81" s="83"/>
    </row>
    <row r="82" spans="1:6" s="80" customFormat="1" ht="22.5" thickBot="1">
      <c r="A82" s="84"/>
      <c r="B82" s="82"/>
      <c r="C82" s="82"/>
      <c r="D82" s="82"/>
      <c r="E82" s="82"/>
      <c r="F82" s="83"/>
    </row>
    <row r="83" spans="1:6" s="80" customFormat="1" ht="24.75" customHeight="1">
      <c r="A83" s="102" t="s">
        <v>142</v>
      </c>
      <c r="B83" s="96"/>
      <c r="C83" s="96"/>
      <c r="D83" s="96"/>
      <c r="E83" s="97"/>
      <c r="F83" s="103"/>
    </row>
    <row r="84" spans="1:6" s="80" customFormat="1" ht="22.5" thickBot="1">
      <c r="A84" s="104"/>
      <c r="B84" s="105" t="s">
        <v>143</v>
      </c>
      <c r="C84" s="99" t="s">
        <v>144</v>
      </c>
      <c r="D84" s="99"/>
      <c r="E84" s="100"/>
      <c r="F84" s="103"/>
    </row>
    <row r="85" spans="1:6" s="80" customFormat="1" ht="21.75">
      <c r="A85" s="84"/>
      <c r="B85" s="82"/>
      <c r="C85" s="82"/>
      <c r="D85" s="82"/>
      <c r="E85" s="82"/>
      <c r="F85" s="83"/>
    </row>
    <row r="86" spans="1:6" s="80" customFormat="1" ht="21.75">
      <c r="A86" s="88" t="s">
        <v>119</v>
      </c>
      <c r="B86" s="82"/>
      <c r="C86" s="82"/>
      <c r="D86" s="82"/>
      <c r="E86" s="82"/>
      <c r="F86" s="83"/>
    </row>
    <row r="87" spans="1:6" s="80" customFormat="1" ht="21.75">
      <c r="A87" s="84" t="s">
        <v>120</v>
      </c>
      <c r="B87" s="82"/>
      <c r="C87" s="82"/>
      <c r="D87" s="82"/>
      <c r="E87" s="82"/>
      <c r="F87" s="83"/>
    </row>
    <row r="88" spans="1:6" s="80" customFormat="1" ht="21.75">
      <c r="A88" s="84" t="s">
        <v>121</v>
      </c>
      <c r="B88" s="82"/>
      <c r="C88" s="82"/>
      <c r="D88" s="82"/>
      <c r="E88" s="82"/>
      <c r="F88" s="83"/>
    </row>
    <row r="89" spans="1:6" s="80" customFormat="1" ht="21.75">
      <c r="A89" s="84" t="s">
        <v>122</v>
      </c>
      <c r="B89" s="82"/>
      <c r="C89" s="82"/>
      <c r="D89" s="82"/>
      <c r="E89" s="82"/>
      <c r="F89" s="83"/>
    </row>
    <row r="90" spans="1:6" s="80" customFormat="1" ht="24" customHeight="1">
      <c r="A90" s="84" t="s">
        <v>123</v>
      </c>
      <c r="B90" s="82"/>
      <c r="C90" s="82"/>
      <c r="D90" s="82"/>
      <c r="E90" s="82"/>
      <c r="F90" s="83"/>
    </row>
    <row r="91" spans="1:6" s="80" customFormat="1" ht="33.75" customHeight="1">
      <c r="A91" s="84" t="s">
        <v>124</v>
      </c>
      <c r="B91" s="82"/>
      <c r="C91" s="82"/>
      <c r="D91" s="82"/>
      <c r="E91" s="82"/>
      <c r="F91" s="83"/>
    </row>
    <row r="92" spans="1:6" s="80" customFormat="1" ht="19.5" customHeight="1">
      <c r="A92" s="84"/>
      <c r="B92" s="82"/>
      <c r="C92" s="82"/>
      <c r="D92" s="82"/>
      <c r="E92" s="82"/>
      <c r="F92" s="83"/>
    </row>
    <row r="93" spans="1:6" s="80" customFormat="1" ht="21.75">
      <c r="A93" s="81" t="s">
        <v>125</v>
      </c>
      <c r="B93" s="82"/>
      <c r="C93" s="82"/>
      <c r="D93" s="82"/>
      <c r="E93" s="82"/>
      <c r="F93" s="83"/>
    </row>
    <row r="94" spans="1:6" s="80" customFormat="1" ht="21.75">
      <c r="A94" s="84" t="s">
        <v>139</v>
      </c>
      <c r="B94" s="82"/>
      <c r="C94" s="82"/>
      <c r="D94" s="82"/>
      <c r="E94" s="82"/>
      <c r="F94" s="83"/>
    </row>
    <row r="95" spans="1:6" s="80" customFormat="1" ht="26.25" customHeight="1">
      <c r="A95" s="84" t="s">
        <v>140</v>
      </c>
      <c r="B95" s="82"/>
      <c r="C95" s="82"/>
      <c r="D95" s="82"/>
      <c r="E95" s="82"/>
      <c r="F95" s="83"/>
    </row>
    <row r="96" spans="1:6" s="80" customFormat="1" ht="21.75">
      <c r="A96" s="85"/>
      <c r="B96" s="86"/>
      <c r="C96" s="86"/>
      <c r="D96" s="86"/>
      <c r="E96" s="86"/>
      <c r="F96" s="87"/>
    </row>
    <row r="97" s="80" customFormat="1" ht="21.75"/>
    <row r="98" s="80" customFormat="1" ht="21.75"/>
    <row r="99" spans="1:6" s="106" customFormat="1" ht="33" customHeight="1">
      <c r="A99" s="80"/>
      <c r="B99" s="80"/>
      <c r="C99" s="80"/>
      <c r="D99" s="80"/>
      <c r="E99" s="80"/>
      <c r="F99" s="80"/>
    </row>
    <row r="100" s="80" customFormat="1" ht="14.25" customHeight="1"/>
    <row r="101" s="80" customFormat="1" ht="24.75" customHeight="1"/>
    <row r="102" s="80" customFormat="1" ht="21.75"/>
    <row r="103" s="80" customFormat="1" ht="21.75"/>
    <row r="104" s="80" customFormat="1" ht="21.75"/>
    <row r="105" s="80" customFormat="1" ht="21.75"/>
    <row r="106" spans="1:6" s="82" customFormat="1" ht="38.25" customHeight="1">
      <c r="A106" s="77" t="s">
        <v>145</v>
      </c>
      <c r="B106" s="78"/>
      <c r="C106" s="78"/>
      <c r="D106" s="78"/>
      <c r="E106" s="78"/>
      <c r="F106" s="79"/>
    </row>
    <row r="107" spans="1:6" s="82" customFormat="1" ht="21.75" customHeight="1">
      <c r="A107" s="84"/>
      <c r="F107" s="83"/>
    </row>
    <row r="108" spans="1:6" s="82" customFormat="1" ht="26.25" customHeight="1">
      <c r="A108" s="88" t="s">
        <v>146</v>
      </c>
      <c r="F108" s="83"/>
    </row>
    <row r="109" spans="1:6" s="80" customFormat="1" ht="34.5" customHeight="1">
      <c r="A109" s="88" t="s">
        <v>147</v>
      </c>
      <c r="B109" s="82"/>
      <c r="C109" s="82"/>
      <c r="D109" s="82"/>
      <c r="E109" s="82"/>
      <c r="F109" s="83"/>
    </row>
    <row r="110" spans="1:6" s="80" customFormat="1" ht="18" customHeight="1">
      <c r="A110" s="88"/>
      <c r="B110" s="82"/>
      <c r="C110" s="82"/>
      <c r="D110" s="82"/>
      <c r="E110" s="82"/>
      <c r="F110" s="83"/>
    </row>
    <row r="111" spans="1:6" s="80" customFormat="1" ht="21.75">
      <c r="A111" s="88" t="s">
        <v>148</v>
      </c>
      <c r="B111" s="82"/>
      <c r="C111" s="82"/>
      <c r="D111" s="82"/>
      <c r="E111" s="82"/>
      <c r="F111" s="83"/>
    </row>
    <row r="112" spans="1:6" s="80" customFormat="1" ht="21.75">
      <c r="A112" s="88"/>
      <c r="B112" s="101" t="s">
        <v>149</v>
      </c>
      <c r="C112" s="82"/>
      <c r="D112" s="82"/>
      <c r="E112" s="82"/>
      <c r="F112" s="83"/>
    </row>
    <row r="113" spans="1:6" s="80" customFormat="1" ht="21.75">
      <c r="A113" s="88"/>
      <c r="B113" s="82"/>
      <c r="C113" s="82"/>
      <c r="D113" s="82"/>
      <c r="E113" s="82"/>
      <c r="F113" s="83"/>
    </row>
    <row r="114" spans="1:6" s="80" customFormat="1" ht="33.75" customHeight="1">
      <c r="A114" s="107" t="s">
        <v>150</v>
      </c>
      <c r="B114" s="108"/>
      <c r="C114" s="108"/>
      <c r="D114" s="109"/>
      <c r="E114" s="110"/>
      <c r="F114" s="111"/>
    </row>
    <row r="115" spans="1:6" s="80" customFormat="1" ht="24" customHeight="1">
      <c r="A115" s="84"/>
      <c r="B115" s="82"/>
      <c r="C115" s="82"/>
      <c r="D115" s="82"/>
      <c r="E115" s="82"/>
      <c r="F115" s="83"/>
    </row>
    <row r="116" spans="1:6" s="80" customFormat="1" ht="27.75" customHeight="1">
      <c r="A116" s="88" t="s">
        <v>119</v>
      </c>
      <c r="B116" s="82"/>
      <c r="C116" s="82"/>
      <c r="D116" s="82"/>
      <c r="E116" s="82"/>
      <c r="F116" s="83"/>
    </row>
    <row r="117" spans="1:6" s="80" customFormat="1" ht="27.75" customHeight="1">
      <c r="A117" s="84" t="s">
        <v>120</v>
      </c>
      <c r="B117" s="82"/>
      <c r="C117" s="82"/>
      <c r="D117" s="82"/>
      <c r="E117" s="82"/>
      <c r="F117" s="83"/>
    </row>
    <row r="118" spans="1:6" s="80" customFormat="1" ht="27.75" customHeight="1">
      <c r="A118" s="84" t="s">
        <v>121</v>
      </c>
      <c r="B118" s="82"/>
      <c r="C118" s="82"/>
      <c r="D118" s="82"/>
      <c r="E118" s="82"/>
      <c r="F118" s="83"/>
    </row>
    <row r="119" spans="1:6" s="80" customFormat="1" ht="27.75" customHeight="1">
      <c r="A119" s="84" t="s">
        <v>122</v>
      </c>
      <c r="B119" s="82"/>
      <c r="C119" s="82"/>
      <c r="D119" s="82"/>
      <c r="E119" s="82"/>
      <c r="F119" s="83"/>
    </row>
    <row r="120" spans="1:6" s="80" customFormat="1" ht="27.75" customHeight="1">
      <c r="A120" s="84" t="s">
        <v>123</v>
      </c>
      <c r="B120" s="82"/>
      <c r="C120" s="82"/>
      <c r="D120" s="82"/>
      <c r="E120" s="82"/>
      <c r="F120" s="83"/>
    </row>
    <row r="121" spans="1:6" s="80" customFormat="1" ht="27.75" customHeight="1">
      <c r="A121" s="84" t="s">
        <v>124</v>
      </c>
      <c r="B121" s="82"/>
      <c r="C121" s="82"/>
      <c r="D121" s="82"/>
      <c r="E121" s="82"/>
      <c r="F121" s="83"/>
    </row>
    <row r="122" spans="1:6" s="80" customFormat="1" ht="21.75">
      <c r="A122" s="84"/>
      <c r="B122" s="82"/>
      <c r="C122" s="82"/>
      <c r="D122" s="82"/>
      <c r="E122" s="82"/>
      <c r="F122" s="83"/>
    </row>
    <row r="123" spans="1:6" s="80" customFormat="1" ht="27" customHeight="1">
      <c r="A123" s="81" t="s">
        <v>125</v>
      </c>
      <c r="B123" s="82"/>
      <c r="C123" s="82"/>
      <c r="D123" s="82"/>
      <c r="E123" s="82"/>
      <c r="F123" s="83"/>
    </row>
    <row r="124" spans="1:6" s="80" customFormat="1" ht="27" customHeight="1">
      <c r="A124" s="84" t="s">
        <v>139</v>
      </c>
      <c r="B124" s="82"/>
      <c r="C124" s="82"/>
      <c r="D124" s="82"/>
      <c r="E124" s="82"/>
      <c r="F124" s="83"/>
    </row>
    <row r="125" spans="1:6" s="80" customFormat="1" ht="26.25" customHeight="1">
      <c r="A125" s="84" t="s">
        <v>151</v>
      </c>
      <c r="B125" s="82"/>
      <c r="C125" s="82"/>
      <c r="D125" s="82"/>
      <c r="E125" s="82"/>
      <c r="F125" s="83"/>
    </row>
    <row r="126" spans="1:6" s="80" customFormat="1" ht="14.25" customHeight="1">
      <c r="A126" s="85"/>
      <c r="B126" s="86"/>
      <c r="C126" s="86"/>
      <c r="D126" s="86"/>
      <c r="E126" s="86"/>
      <c r="F126" s="87"/>
    </row>
    <row r="127" spans="1:6" s="80" customFormat="1" ht="14.25" customHeight="1">
      <c r="A127" s="82"/>
      <c r="B127" s="82"/>
      <c r="C127" s="82"/>
      <c r="D127" s="82"/>
      <c r="E127" s="82"/>
      <c r="F127" s="82"/>
    </row>
    <row r="128" spans="1:6" s="80" customFormat="1" ht="33" customHeight="1">
      <c r="A128" s="216" t="s">
        <v>972</v>
      </c>
      <c r="C128" s="216"/>
      <c r="D128" s="217"/>
      <c r="E128" s="217"/>
      <c r="F128" s="82"/>
    </row>
    <row r="129" spans="1:6" s="80" customFormat="1" ht="14.25" customHeight="1">
      <c r="A129" s="82"/>
      <c r="B129" s="82"/>
      <c r="C129" s="82"/>
      <c r="D129" s="82"/>
      <c r="E129" s="82"/>
      <c r="F129" s="82"/>
    </row>
    <row r="130" spans="1:6" s="80" customFormat="1" ht="25.5" customHeight="1">
      <c r="A130" s="82"/>
      <c r="B130" s="185" t="s">
        <v>221</v>
      </c>
      <c r="C130" s="273" t="s">
        <v>1043</v>
      </c>
      <c r="D130" s="272"/>
      <c r="E130" s="82" t="s">
        <v>1042</v>
      </c>
      <c r="F130" s="82"/>
    </row>
    <row r="131" spans="1:6" s="80" customFormat="1" ht="21.75">
      <c r="A131" s="82"/>
      <c r="B131" s="186" t="s">
        <v>217</v>
      </c>
      <c r="C131" s="273" t="s">
        <v>1044</v>
      </c>
      <c r="D131" s="272"/>
      <c r="E131" s="82"/>
      <c r="F131" s="82"/>
    </row>
    <row r="132" spans="1:6" s="80" customFormat="1" ht="21.75">
      <c r="A132" s="82"/>
      <c r="B132" s="186" t="s">
        <v>218</v>
      </c>
      <c r="C132" s="273" t="s">
        <v>1046</v>
      </c>
      <c r="D132" s="272"/>
      <c r="E132" s="82"/>
      <c r="F132" s="82"/>
    </row>
    <row r="133" spans="1:6" s="80" customFormat="1" ht="21.75">
      <c r="A133" s="82"/>
      <c r="B133" s="186" t="s">
        <v>222</v>
      </c>
      <c r="C133" s="273" t="s">
        <v>1045</v>
      </c>
      <c r="D133" s="272"/>
      <c r="E133" s="82"/>
      <c r="F133" s="82"/>
    </row>
    <row r="134" spans="1:6" s="80" customFormat="1" ht="21.75">
      <c r="A134" s="82"/>
      <c r="B134" s="186" t="s">
        <v>219</v>
      </c>
      <c r="C134" s="274" t="s">
        <v>1047</v>
      </c>
      <c r="D134" s="275"/>
      <c r="E134" s="184"/>
      <c r="F134" s="82"/>
    </row>
    <row r="135" spans="1:6" s="80" customFormat="1" ht="21.75">
      <c r="A135" s="82"/>
      <c r="B135" s="186" t="s">
        <v>220</v>
      </c>
      <c r="C135" s="273"/>
      <c r="D135" s="272"/>
      <c r="E135" s="82"/>
      <c r="F135" s="82"/>
    </row>
    <row r="136" spans="1:6" s="80" customFormat="1" ht="21.75">
      <c r="A136" s="82"/>
      <c r="B136" s="82"/>
      <c r="C136" s="113"/>
      <c r="D136" s="82"/>
      <c r="E136" s="82"/>
      <c r="F136" s="82"/>
    </row>
    <row r="137" spans="1:9" s="80" customFormat="1" ht="30.75">
      <c r="A137" s="215" t="s">
        <v>1051</v>
      </c>
      <c r="B137" s="213"/>
      <c r="C137" s="214"/>
      <c r="D137" s="218"/>
      <c r="E137" s="218"/>
      <c r="F137" s="218"/>
      <c r="G137" s="219"/>
      <c r="H137" s="219"/>
      <c r="I137" s="219"/>
    </row>
    <row r="138" spans="1:6" s="80" customFormat="1" ht="21.75">
      <c r="A138" s="82"/>
      <c r="B138" s="82"/>
      <c r="C138" s="82"/>
      <c r="D138" s="82"/>
      <c r="E138" s="82"/>
      <c r="F138" s="82"/>
    </row>
    <row r="139" s="82" customFormat="1" ht="21.75"/>
    <row r="140" ht="24">
      <c r="F140" s="114"/>
    </row>
    <row r="141" ht="24">
      <c r="F141" s="115"/>
    </row>
    <row r="144" ht="24">
      <c r="E144" s="76" t="s">
        <v>152</v>
      </c>
    </row>
  </sheetData>
  <sheetProtection/>
  <mergeCells count="1">
    <mergeCell ref="A1:F1"/>
  </mergeCells>
  <printOptions/>
  <pageMargins left="0.7086614173228347" right="0.15748031496062992" top="0.7874015748031497" bottom="0.5905511811023623" header="0.11811023622047245" footer="0.11811023622047245"/>
  <pageSetup horizontalDpi="300" verticalDpi="300" orientation="portrait" paperSize="9" r:id="rId2"/>
  <headerFooter alignWithMargins="0">
    <oddHeader>&amp;Cหน้าที่ &amp;P&amp;R&amp;A</oddHeader>
    <oddFooter>&amp;C&amp;10&amp;F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R23"/>
  <sheetViews>
    <sheetView view="pageBreakPreview" zoomScaleSheetLayoutView="100" zoomScalePageLayoutView="0" workbookViewId="0" topLeftCell="A1">
      <selection activeCell="C6" sqref="C6:C9"/>
    </sheetView>
  </sheetViews>
  <sheetFormatPr defaultColWidth="9.140625" defaultRowHeight="21.75"/>
  <cols>
    <col min="1" max="1" width="4.140625" style="153" customWidth="1"/>
    <col min="2" max="2" width="16.7109375" style="153" customWidth="1"/>
    <col min="3" max="3" width="12.28125" style="153" customWidth="1"/>
    <col min="4" max="4" width="8.28125" style="153" customWidth="1"/>
    <col min="5" max="5" width="11.140625" style="153" customWidth="1"/>
    <col min="6" max="7" width="9.57421875" style="153" customWidth="1"/>
    <col min="8" max="8" width="8.8515625" style="153" customWidth="1"/>
    <col min="9" max="9" width="7.421875" style="153" customWidth="1"/>
    <col min="10" max="10" width="8.28125" style="153" customWidth="1"/>
    <col min="11" max="11" width="7.57421875" style="153" customWidth="1"/>
    <col min="12" max="12" width="8.8515625" style="153" customWidth="1"/>
    <col min="13" max="13" width="6.57421875" style="153" customWidth="1"/>
    <col min="14" max="14" width="8.140625" style="153" customWidth="1"/>
    <col min="15" max="15" width="6.28125" style="153" customWidth="1"/>
    <col min="16" max="16" width="7.57421875" style="153" customWidth="1"/>
    <col min="17" max="17" width="10.421875" style="153" customWidth="1"/>
    <col min="18" max="18" width="5.28125" style="153" customWidth="1"/>
    <col min="19" max="16384" width="9.140625" style="153" customWidth="1"/>
  </cols>
  <sheetData>
    <row r="1" spans="1:18" ht="21.75">
      <c r="A1" s="377" t="s">
        <v>1050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</row>
    <row r="2" spans="1:18" ht="21.75">
      <c r="A2" s="377" t="s">
        <v>1024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</row>
    <row r="3" spans="1:18" ht="21.75">
      <c r="A3" s="377" t="s">
        <v>1025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</row>
    <row r="4" spans="1:18" ht="21.75">
      <c r="A4" s="428" t="s">
        <v>1026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</row>
    <row r="5" spans="1:18" ht="21.75">
      <c r="A5" s="378"/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</row>
    <row r="6" spans="1:18" ht="21.75" customHeight="1">
      <c r="A6" s="420" t="s">
        <v>173</v>
      </c>
      <c r="B6" s="420" t="s">
        <v>191</v>
      </c>
      <c r="C6" s="423" t="s">
        <v>205</v>
      </c>
      <c r="D6" s="423" t="s">
        <v>192</v>
      </c>
      <c r="E6" s="423" t="s">
        <v>206</v>
      </c>
      <c r="F6" s="423" t="s">
        <v>210</v>
      </c>
      <c r="G6" s="277" t="s">
        <v>210</v>
      </c>
      <c r="H6" s="426" t="s">
        <v>1021</v>
      </c>
      <c r="I6" s="427"/>
      <c r="J6" s="426" t="s">
        <v>1022</v>
      </c>
      <c r="K6" s="427"/>
      <c r="L6" s="426" t="s">
        <v>1023</v>
      </c>
      <c r="M6" s="427"/>
      <c r="N6" s="167"/>
      <c r="O6" s="423" t="s">
        <v>193</v>
      </c>
      <c r="P6" s="420" t="s">
        <v>194</v>
      </c>
      <c r="Q6" s="375" t="s">
        <v>203</v>
      </c>
      <c r="R6" s="416" t="s">
        <v>175</v>
      </c>
    </row>
    <row r="7" spans="1:18" ht="43.5">
      <c r="A7" s="421"/>
      <c r="B7" s="421"/>
      <c r="C7" s="424"/>
      <c r="D7" s="424"/>
      <c r="E7" s="424"/>
      <c r="F7" s="424"/>
      <c r="G7" s="228" t="s">
        <v>1048</v>
      </c>
      <c r="H7" s="168" t="s">
        <v>195</v>
      </c>
      <c r="I7" s="375" t="s">
        <v>184</v>
      </c>
      <c r="J7" s="168" t="s">
        <v>195</v>
      </c>
      <c r="K7" s="375" t="s">
        <v>184</v>
      </c>
      <c r="L7" s="168" t="s">
        <v>195</v>
      </c>
      <c r="M7" s="375" t="s">
        <v>184</v>
      </c>
      <c r="N7" s="168" t="s">
        <v>197</v>
      </c>
      <c r="O7" s="424"/>
      <c r="P7" s="421"/>
      <c r="Q7" s="376"/>
      <c r="R7" s="417"/>
    </row>
    <row r="8" spans="1:18" ht="43.5">
      <c r="A8" s="421"/>
      <c r="B8" s="421"/>
      <c r="C8" s="424"/>
      <c r="D8" s="424"/>
      <c r="E8" s="424"/>
      <c r="F8" s="424"/>
      <c r="G8" s="228" t="s">
        <v>1049</v>
      </c>
      <c r="H8" s="168" t="s">
        <v>202</v>
      </c>
      <c r="I8" s="376"/>
      <c r="J8" s="168" t="s">
        <v>202</v>
      </c>
      <c r="K8" s="376"/>
      <c r="L8" s="168" t="s">
        <v>202</v>
      </c>
      <c r="M8" s="376"/>
      <c r="N8" s="168" t="s">
        <v>198</v>
      </c>
      <c r="O8" s="424"/>
      <c r="P8" s="421"/>
      <c r="Q8" s="376"/>
      <c r="R8" s="417"/>
    </row>
    <row r="9" spans="1:18" ht="21.75">
      <c r="A9" s="422"/>
      <c r="B9" s="422"/>
      <c r="C9" s="425"/>
      <c r="D9" s="425"/>
      <c r="E9" s="425"/>
      <c r="F9" s="425"/>
      <c r="G9" s="229"/>
      <c r="H9" s="169"/>
      <c r="I9" s="419"/>
      <c r="J9" s="169"/>
      <c r="K9" s="419"/>
      <c r="L9" s="169"/>
      <c r="M9" s="419"/>
      <c r="N9" s="169"/>
      <c r="O9" s="425"/>
      <c r="P9" s="422"/>
      <c r="Q9" s="419"/>
      <c r="R9" s="418"/>
    </row>
    <row r="10" spans="1:18" ht="21.75">
      <c r="A10" s="221"/>
      <c r="B10" s="157"/>
      <c r="C10" s="157"/>
      <c r="D10" s="221"/>
      <c r="E10" s="221"/>
      <c r="F10" s="157"/>
      <c r="G10" s="157"/>
      <c r="H10" s="221"/>
      <c r="I10" s="221"/>
      <c r="J10" s="221"/>
      <c r="K10" s="221"/>
      <c r="L10" s="221"/>
      <c r="M10" s="221"/>
      <c r="N10" s="220"/>
      <c r="O10" s="221"/>
      <c r="P10" s="221"/>
      <c r="Q10" s="157"/>
      <c r="R10" s="157"/>
    </row>
    <row r="11" spans="1:18" ht="21.75">
      <c r="A11" s="221"/>
      <c r="B11" s="157"/>
      <c r="C11" s="157"/>
      <c r="D11" s="221"/>
      <c r="E11" s="221"/>
      <c r="F11" s="157"/>
      <c r="G11" s="157"/>
      <c r="H11" s="221"/>
      <c r="I11" s="221"/>
      <c r="J11" s="221"/>
      <c r="K11" s="221"/>
      <c r="L11" s="221"/>
      <c r="M11" s="221"/>
      <c r="N11" s="220"/>
      <c r="O11" s="221"/>
      <c r="P11" s="221"/>
      <c r="Q11" s="157"/>
      <c r="R11" s="157"/>
    </row>
    <row r="12" spans="1:18" ht="21.75">
      <c r="A12" s="221"/>
      <c r="B12" s="157"/>
      <c r="C12" s="157"/>
      <c r="D12" s="221"/>
      <c r="E12" s="221"/>
      <c r="F12" s="157"/>
      <c r="G12" s="157"/>
      <c r="H12" s="221"/>
      <c r="I12" s="221"/>
      <c r="J12" s="221"/>
      <c r="K12" s="221"/>
      <c r="L12" s="221"/>
      <c r="M12" s="221"/>
      <c r="N12" s="157"/>
      <c r="O12" s="221"/>
      <c r="P12" s="221"/>
      <c r="Q12" s="157"/>
      <c r="R12" s="157"/>
    </row>
    <row r="13" spans="1:18" ht="21.75">
      <c r="A13" s="221"/>
      <c r="B13" s="157"/>
      <c r="C13" s="157"/>
      <c r="D13" s="221"/>
      <c r="E13" s="221"/>
      <c r="F13" s="157"/>
      <c r="G13" s="157"/>
      <c r="H13" s="221"/>
      <c r="I13" s="221"/>
      <c r="J13" s="221"/>
      <c r="K13" s="221"/>
      <c r="L13" s="221"/>
      <c r="M13" s="221"/>
      <c r="N13" s="157"/>
      <c r="O13" s="221"/>
      <c r="P13" s="221"/>
      <c r="Q13" s="157"/>
      <c r="R13" s="157"/>
    </row>
    <row r="14" spans="1:18" ht="21.75">
      <c r="A14" s="221"/>
      <c r="B14" s="157"/>
      <c r="C14" s="157"/>
      <c r="D14" s="221"/>
      <c r="E14" s="221"/>
      <c r="F14" s="157"/>
      <c r="G14" s="157"/>
      <c r="H14" s="221"/>
      <c r="I14" s="221"/>
      <c r="J14" s="221"/>
      <c r="K14" s="221"/>
      <c r="L14" s="221"/>
      <c r="M14" s="221"/>
      <c r="N14" s="157"/>
      <c r="O14" s="221"/>
      <c r="P14" s="221"/>
      <c r="Q14" s="157"/>
      <c r="R14" s="157"/>
    </row>
    <row r="15" spans="1:18" ht="21.75">
      <c r="A15" s="157"/>
      <c r="B15" s="157"/>
      <c r="C15" s="157"/>
      <c r="D15" s="157"/>
      <c r="E15" s="221"/>
      <c r="F15" s="157"/>
      <c r="G15" s="157"/>
      <c r="H15" s="221"/>
      <c r="I15" s="221"/>
      <c r="J15" s="221"/>
      <c r="K15" s="221"/>
      <c r="L15" s="221"/>
      <c r="M15" s="221"/>
      <c r="N15" s="157"/>
      <c r="O15" s="157"/>
      <c r="P15" s="157"/>
      <c r="Q15" s="157"/>
      <c r="R15" s="157"/>
    </row>
    <row r="16" spans="1:18" ht="21.75">
      <c r="A16" s="157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</row>
    <row r="17" spans="1:18" ht="21.75">
      <c r="A17" s="157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</row>
    <row r="18" spans="1:18" ht="21.75">
      <c r="A18" s="157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</row>
    <row r="19" spans="1:18" ht="21.75">
      <c r="A19" s="157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</row>
    <row r="20" spans="2:13" ht="24">
      <c r="B20" s="276" t="s">
        <v>1027</v>
      </c>
      <c r="C20" s="276"/>
      <c r="D20" s="276"/>
      <c r="E20" s="276"/>
      <c r="F20" s="276"/>
      <c r="G20" s="276"/>
      <c r="H20" s="170"/>
      <c r="I20" s="170"/>
      <c r="J20" s="170"/>
      <c r="K20" s="170"/>
      <c r="L20" s="170"/>
      <c r="M20" s="170"/>
    </row>
    <row r="21" spans="1:13" ht="24">
      <c r="A21" s="212"/>
      <c r="B21" s="429"/>
      <c r="C21" s="429"/>
      <c r="D21" s="429"/>
      <c r="E21" s="429"/>
      <c r="F21" s="429"/>
      <c r="G21" s="429"/>
      <c r="H21" s="429"/>
      <c r="I21" s="224"/>
      <c r="J21" s="224"/>
      <c r="K21" s="224"/>
      <c r="L21" s="224"/>
      <c r="M21" s="224"/>
    </row>
    <row r="22" spans="1:13" ht="21.75">
      <c r="A22" s="212"/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</row>
    <row r="23" spans="2:13" ht="24">
      <c r="B23" s="362"/>
      <c r="C23" s="362"/>
      <c r="D23" s="362"/>
      <c r="E23" s="362"/>
      <c r="F23" s="362"/>
      <c r="G23" s="362"/>
      <c r="H23" s="362"/>
      <c r="I23" s="225"/>
      <c r="J23" s="225"/>
      <c r="K23" s="225"/>
      <c r="L23" s="225"/>
      <c r="M23" s="225"/>
    </row>
  </sheetData>
  <sheetProtection/>
  <mergeCells count="23">
    <mergeCell ref="B21:H21"/>
    <mergeCell ref="B23:H23"/>
    <mergeCell ref="M7:M9"/>
    <mergeCell ref="J6:K6"/>
    <mergeCell ref="K7:K9"/>
    <mergeCell ref="A1:R1"/>
    <mergeCell ref="A2:R2"/>
    <mergeCell ref="A3:R3"/>
    <mergeCell ref="A4:R4"/>
    <mergeCell ref="A5:R5"/>
    <mergeCell ref="E6:E9"/>
    <mergeCell ref="D6:D9"/>
    <mergeCell ref="F6:F9"/>
    <mergeCell ref="R6:R9"/>
    <mergeCell ref="Q6:Q9"/>
    <mergeCell ref="P6:P9"/>
    <mergeCell ref="O6:O9"/>
    <mergeCell ref="L6:M6"/>
    <mergeCell ref="A6:A9"/>
    <mergeCell ref="B6:B9"/>
    <mergeCell ref="C6:C9"/>
    <mergeCell ref="H6:I6"/>
    <mergeCell ref="I7:I9"/>
  </mergeCells>
  <printOptions/>
  <pageMargins left="0.17" right="0.17" top="0.34" bottom="0.22" header="0.57" footer="0.17"/>
  <pageSetup horizontalDpi="600" verticalDpi="600" orientation="landscape" paperSize="9" scale="99" r:id="rId2"/>
  <colBreaks count="1" manualBreakCount="1">
    <brk id="1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E587"/>
  <sheetViews>
    <sheetView zoomScalePageLayoutView="0" workbookViewId="0" topLeftCell="A2">
      <selection activeCell="B252" sqref="B252:C252"/>
    </sheetView>
  </sheetViews>
  <sheetFormatPr defaultColWidth="9.140625" defaultRowHeight="21.75"/>
  <cols>
    <col min="1" max="1" width="10.28125" style="209" customWidth="1"/>
    <col min="2" max="2" width="20.140625" style="210" customWidth="1"/>
    <col min="3" max="3" width="24.8515625" style="209" customWidth="1"/>
    <col min="4" max="4" width="12.57421875" style="211" customWidth="1"/>
    <col min="5" max="16384" width="9.140625" style="187" customWidth="1"/>
  </cols>
  <sheetData>
    <row r="1" spans="1:4" ht="7.5" customHeight="1" hidden="1">
      <c r="A1" s="187"/>
      <c r="B1" s="188"/>
      <c r="C1" s="187"/>
      <c r="D1" s="187"/>
    </row>
    <row r="2" spans="1:5" s="189" customFormat="1" ht="30.75" customHeight="1">
      <c r="A2" s="280" t="s">
        <v>223</v>
      </c>
      <c r="B2" s="280"/>
      <c r="C2" s="280"/>
      <c r="D2" s="280"/>
      <c r="E2" s="280"/>
    </row>
    <row r="3" spans="1:5" s="189" customFormat="1" ht="24">
      <c r="A3" s="281" t="s">
        <v>224</v>
      </c>
      <c r="B3" s="281" t="s">
        <v>225</v>
      </c>
      <c r="C3" s="281" t="s">
        <v>226</v>
      </c>
      <c r="D3" s="281" t="s">
        <v>174</v>
      </c>
      <c r="E3" s="283" t="s">
        <v>175</v>
      </c>
    </row>
    <row r="4" spans="1:5" s="189" customFormat="1" ht="24">
      <c r="A4" s="282"/>
      <c r="B4" s="282"/>
      <c r="C4" s="282"/>
      <c r="D4" s="282"/>
      <c r="E4" s="284"/>
    </row>
    <row r="5" spans="1:5" s="189" customFormat="1" ht="24">
      <c r="A5" s="190" t="s">
        <v>227</v>
      </c>
      <c r="B5" s="190" t="s">
        <v>228</v>
      </c>
      <c r="C5" s="191" t="s">
        <v>966</v>
      </c>
      <c r="D5" s="192" t="s">
        <v>229</v>
      </c>
      <c r="E5" s="193"/>
    </row>
    <row r="6" spans="1:5" ht="24">
      <c r="A6" s="194" t="s">
        <v>230</v>
      </c>
      <c r="B6" s="194" t="s">
        <v>231</v>
      </c>
      <c r="C6" s="195" t="s">
        <v>232</v>
      </c>
      <c r="D6" s="196" t="s">
        <v>229</v>
      </c>
      <c r="E6" s="197"/>
    </row>
    <row r="7" spans="1:5" ht="24">
      <c r="A7" s="194" t="s">
        <v>233</v>
      </c>
      <c r="B7" s="194" t="s">
        <v>234</v>
      </c>
      <c r="C7" s="195" t="s">
        <v>235</v>
      </c>
      <c r="D7" s="196" t="s">
        <v>229</v>
      </c>
      <c r="E7" s="197"/>
    </row>
    <row r="8" spans="1:5" ht="24">
      <c r="A8" s="194" t="s">
        <v>236</v>
      </c>
      <c r="B8" s="194" t="s">
        <v>237</v>
      </c>
      <c r="C8" s="195" t="s">
        <v>238</v>
      </c>
      <c r="D8" s="196" t="s">
        <v>229</v>
      </c>
      <c r="E8" s="197"/>
    </row>
    <row r="9" spans="1:5" ht="24">
      <c r="A9" s="194" t="s">
        <v>239</v>
      </c>
      <c r="B9" s="194" t="s">
        <v>240</v>
      </c>
      <c r="C9" s="195" t="s">
        <v>241</v>
      </c>
      <c r="D9" s="196" t="s">
        <v>229</v>
      </c>
      <c r="E9" s="197"/>
    </row>
    <row r="10" spans="1:5" ht="24">
      <c r="A10" s="194" t="s">
        <v>242</v>
      </c>
      <c r="B10" s="194" t="s">
        <v>243</v>
      </c>
      <c r="C10" s="195" t="s">
        <v>244</v>
      </c>
      <c r="D10" s="196" t="s">
        <v>229</v>
      </c>
      <c r="E10" s="197"/>
    </row>
    <row r="11" spans="1:5" ht="24">
      <c r="A11" s="194" t="s">
        <v>245</v>
      </c>
      <c r="B11" s="194" t="s">
        <v>246</v>
      </c>
      <c r="C11" s="195" t="s">
        <v>247</v>
      </c>
      <c r="D11" s="196" t="s">
        <v>229</v>
      </c>
      <c r="E11" s="197"/>
    </row>
    <row r="12" spans="1:5" ht="24">
      <c r="A12" s="194" t="s">
        <v>248</v>
      </c>
      <c r="B12" s="194" t="s">
        <v>249</v>
      </c>
      <c r="C12" s="195" t="s">
        <v>250</v>
      </c>
      <c r="D12" s="196" t="s">
        <v>229</v>
      </c>
      <c r="E12" s="197"/>
    </row>
    <row r="13" spans="1:5" ht="24">
      <c r="A13" s="194" t="s">
        <v>251</v>
      </c>
      <c r="B13" s="194" t="s">
        <v>252</v>
      </c>
      <c r="C13" s="195" t="s">
        <v>253</v>
      </c>
      <c r="D13" s="196" t="s">
        <v>229</v>
      </c>
      <c r="E13" s="197"/>
    </row>
    <row r="14" spans="1:5" ht="24">
      <c r="A14" s="194" t="s">
        <v>254</v>
      </c>
      <c r="B14" s="194" t="s">
        <v>255</v>
      </c>
      <c r="C14" s="195" t="s">
        <v>256</v>
      </c>
      <c r="D14" s="196" t="s">
        <v>229</v>
      </c>
      <c r="E14" s="197"/>
    </row>
    <row r="15" spans="1:5" ht="24">
      <c r="A15" s="194" t="s">
        <v>257</v>
      </c>
      <c r="B15" s="194" t="s">
        <v>258</v>
      </c>
      <c r="C15" s="195" t="s">
        <v>259</v>
      </c>
      <c r="D15" s="196" t="s">
        <v>229</v>
      </c>
      <c r="E15" s="197"/>
    </row>
    <row r="16" spans="1:5" ht="24">
      <c r="A16" s="194" t="s">
        <v>260</v>
      </c>
      <c r="B16" s="194" t="s">
        <v>261</v>
      </c>
      <c r="C16" s="195" t="s">
        <v>262</v>
      </c>
      <c r="D16" s="196" t="s">
        <v>229</v>
      </c>
      <c r="E16" s="197"/>
    </row>
    <row r="17" spans="1:5" ht="24">
      <c r="A17" s="194" t="s">
        <v>263</v>
      </c>
      <c r="B17" s="194" t="s">
        <v>264</v>
      </c>
      <c r="C17" s="195" t="s">
        <v>265</v>
      </c>
      <c r="D17" s="196" t="s">
        <v>229</v>
      </c>
      <c r="E17" s="197"/>
    </row>
    <row r="18" spans="1:5" ht="24">
      <c r="A18" s="194" t="s">
        <v>266</v>
      </c>
      <c r="B18" s="194" t="s">
        <v>267</v>
      </c>
      <c r="C18" s="195" t="s">
        <v>268</v>
      </c>
      <c r="D18" s="196" t="s">
        <v>229</v>
      </c>
      <c r="E18" s="197"/>
    </row>
    <row r="19" spans="1:5" ht="24">
      <c r="A19" s="194" t="s">
        <v>269</v>
      </c>
      <c r="B19" s="194" t="s">
        <v>270</v>
      </c>
      <c r="C19" s="195" t="s">
        <v>271</v>
      </c>
      <c r="D19" s="196" t="s">
        <v>229</v>
      </c>
      <c r="E19" s="197"/>
    </row>
    <row r="20" spans="1:5" ht="24">
      <c r="A20" s="194" t="s">
        <v>272</v>
      </c>
      <c r="B20" s="194" t="s">
        <v>273</v>
      </c>
      <c r="C20" s="195" t="s">
        <v>274</v>
      </c>
      <c r="D20" s="196" t="s">
        <v>229</v>
      </c>
      <c r="E20" s="197"/>
    </row>
    <row r="21" spans="1:5" ht="24">
      <c r="A21" s="194" t="s">
        <v>275</v>
      </c>
      <c r="B21" s="194" t="s">
        <v>276</v>
      </c>
      <c r="C21" s="195" t="s">
        <v>277</v>
      </c>
      <c r="D21" s="196" t="s">
        <v>229</v>
      </c>
      <c r="E21" s="197"/>
    </row>
    <row r="22" spans="1:5" ht="24">
      <c r="A22" s="194" t="s">
        <v>278</v>
      </c>
      <c r="B22" s="194" t="s">
        <v>279</v>
      </c>
      <c r="C22" s="195" t="s">
        <v>968</v>
      </c>
      <c r="D22" s="196" t="s">
        <v>229</v>
      </c>
      <c r="E22" s="197"/>
    </row>
    <row r="23" spans="1:5" ht="24">
      <c r="A23" s="194" t="s">
        <v>280</v>
      </c>
      <c r="B23" s="194" t="s">
        <v>281</v>
      </c>
      <c r="C23" s="195" t="s">
        <v>282</v>
      </c>
      <c r="D23" s="196" t="s">
        <v>229</v>
      </c>
      <c r="E23" s="197"/>
    </row>
    <row r="24" spans="1:5" ht="24">
      <c r="A24" s="194" t="s">
        <v>283</v>
      </c>
      <c r="B24" s="194" t="s">
        <v>284</v>
      </c>
      <c r="C24" s="195" t="s">
        <v>285</v>
      </c>
      <c r="D24" s="196" t="s">
        <v>229</v>
      </c>
      <c r="E24" s="197"/>
    </row>
    <row r="25" spans="1:5" ht="24">
      <c r="A25" s="194" t="s">
        <v>286</v>
      </c>
      <c r="B25" s="194" t="s">
        <v>287</v>
      </c>
      <c r="C25" s="195" t="s">
        <v>288</v>
      </c>
      <c r="D25" s="196" t="s">
        <v>229</v>
      </c>
      <c r="E25" s="197"/>
    </row>
    <row r="26" spans="1:5" ht="24">
      <c r="A26" s="194" t="s">
        <v>289</v>
      </c>
      <c r="B26" s="194" t="s">
        <v>290</v>
      </c>
      <c r="C26" s="195" t="s">
        <v>291</v>
      </c>
      <c r="D26" s="196" t="s">
        <v>229</v>
      </c>
      <c r="E26" s="197"/>
    </row>
    <row r="27" spans="1:5" ht="24">
      <c r="A27" s="194" t="s">
        <v>292</v>
      </c>
      <c r="B27" s="194" t="s">
        <v>293</v>
      </c>
      <c r="C27" s="195" t="s">
        <v>294</v>
      </c>
      <c r="D27" s="196" t="s">
        <v>229</v>
      </c>
      <c r="E27" s="197"/>
    </row>
    <row r="28" spans="1:5" ht="24">
      <c r="A28" s="194" t="s">
        <v>295</v>
      </c>
      <c r="B28" s="194" t="s">
        <v>296</v>
      </c>
      <c r="C28" s="195" t="s">
        <v>297</v>
      </c>
      <c r="D28" s="196" t="s">
        <v>229</v>
      </c>
      <c r="E28" s="197"/>
    </row>
    <row r="29" spans="1:5" ht="24">
      <c r="A29" s="194" t="s">
        <v>298</v>
      </c>
      <c r="B29" s="194" t="s">
        <v>299</v>
      </c>
      <c r="C29" s="195" t="s">
        <v>300</v>
      </c>
      <c r="D29" s="196" t="s">
        <v>229</v>
      </c>
      <c r="E29" s="197"/>
    </row>
    <row r="30" spans="1:5" ht="24">
      <c r="A30" s="194" t="s">
        <v>301</v>
      </c>
      <c r="B30" s="194" t="s">
        <v>302</v>
      </c>
      <c r="C30" s="195" t="s">
        <v>303</v>
      </c>
      <c r="D30" s="196" t="s">
        <v>229</v>
      </c>
      <c r="E30" s="197"/>
    </row>
    <row r="31" spans="1:5" ht="24">
      <c r="A31" s="194" t="s">
        <v>304</v>
      </c>
      <c r="B31" s="194" t="s">
        <v>305</v>
      </c>
      <c r="C31" s="195" t="s">
        <v>306</v>
      </c>
      <c r="D31" s="196" t="s">
        <v>229</v>
      </c>
      <c r="E31" s="197"/>
    </row>
    <row r="32" spans="1:5" ht="24">
      <c r="A32" s="194" t="s">
        <v>307</v>
      </c>
      <c r="B32" s="194" t="s">
        <v>308</v>
      </c>
      <c r="C32" s="195" t="s">
        <v>309</v>
      </c>
      <c r="D32" s="196" t="s">
        <v>229</v>
      </c>
      <c r="E32" s="197"/>
    </row>
    <row r="33" spans="1:5" ht="24">
      <c r="A33" s="194" t="s">
        <v>310</v>
      </c>
      <c r="B33" s="194" t="s">
        <v>311</v>
      </c>
      <c r="C33" s="195" t="s">
        <v>312</v>
      </c>
      <c r="D33" s="196" t="s">
        <v>229</v>
      </c>
      <c r="E33" s="197"/>
    </row>
    <row r="34" spans="1:5" ht="24">
      <c r="A34" s="194" t="s">
        <v>313</v>
      </c>
      <c r="B34" s="194" t="s">
        <v>314</v>
      </c>
      <c r="C34" s="195" t="s">
        <v>315</v>
      </c>
      <c r="D34" s="196" t="s">
        <v>229</v>
      </c>
      <c r="E34" s="197"/>
    </row>
    <row r="35" spans="1:5" ht="24">
      <c r="A35" s="194" t="s">
        <v>316</v>
      </c>
      <c r="B35" s="194" t="s">
        <v>317</v>
      </c>
      <c r="C35" s="195" t="s">
        <v>318</v>
      </c>
      <c r="D35" s="196" t="s">
        <v>229</v>
      </c>
      <c r="E35" s="197"/>
    </row>
    <row r="36" spans="1:5" ht="24">
      <c r="A36" s="194" t="s">
        <v>319</v>
      </c>
      <c r="B36" s="194" t="s">
        <v>320</v>
      </c>
      <c r="C36" s="195" t="s">
        <v>321</v>
      </c>
      <c r="D36" s="196" t="s">
        <v>229</v>
      </c>
      <c r="E36" s="197"/>
    </row>
    <row r="37" spans="1:5" ht="24">
      <c r="A37" s="194" t="s">
        <v>322</v>
      </c>
      <c r="B37" s="194" t="s">
        <v>323</v>
      </c>
      <c r="C37" s="195" t="s">
        <v>324</v>
      </c>
      <c r="D37" s="196" t="s">
        <v>229</v>
      </c>
      <c r="E37" s="197"/>
    </row>
    <row r="38" spans="1:5" ht="24">
      <c r="A38" s="194" t="s">
        <v>325</v>
      </c>
      <c r="B38" s="194" t="s">
        <v>326</v>
      </c>
      <c r="C38" s="195" t="s">
        <v>327</v>
      </c>
      <c r="D38" s="196" t="s">
        <v>229</v>
      </c>
      <c r="E38" s="197"/>
    </row>
    <row r="39" spans="1:5" ht="24">
      <c r="A39" s="194" t="s">
        <v>328</v>
      </c>
      <c r="B39" s="198" t="s">
        <v>329</v>
      </c>
      <c r="C39" s="195" t="s">
        <v>330</v>
      </c>
      <c r="D39" s="196" t="s">
        <v>229</v>
      </c>
      <c r="E39" s="197"/>
    </row>
    <row r="40" spans="1:5" ht="24">
      <c r="A40" s="194" t="s">
        <v>331</v>
      </c>
      <c r="B40" s="194" t="s">
        <v>332</v>
      </c>
      <c r="C40" s="195" t="s">
        <v>333</v>
      </c>
      <c r="D40" s="196" t="s">
        <v>229</v>
      </c>
      <c r="E40" s="197"/>
    </row>
    <row r="41" spans="1:5" ht="24">
      <c r="A41" s="194" t="s">
        <v>334</v>
      </c>
      <c r="B41" s="194" t="s">
        <v>335</v>
      </c>
      <c r="C41" s="195" t="s">
        <v>336</v>
      </c>
      <c r="D41" s="196" t="s">
        <v>229</v>
      </c>
      <c r="E41" s="197"/>
    </row>
    <row r="42" spans="1:5" ht="24">
      <c r="A42" s="194" t="s">
        <v>337</v>
      </c>
      <c r="B42" s="194" t="s">
        <v>338</v>
      </c>
      <c r="C42" s="195" t="s">
        <v>339</v>
      </c>
      <c r="D42" s="196" t="s">
        <v>229</v>
      </c>
      <c r="E42" s="197"/>
    </row>
    <row r="43" spans="1:5" ht="24">
      <c r="A43" s="194" t="s">
        <v>340</v>
      </c>
      <c r="B43" s="194" t="s">
        <v>341</v>
      </c>
      <c r="C43" s="195" t="s">
        <v>342</v>
      </c>
      <c r="D43" s="196" t="s">
        <v>229</v>
      </c>
      <c r="E43" s="197"/>
    </row>
    <row r="44" spans="1:5" ht="24">
      <c r="A44" s="194" t="s">
        <v>343</v>
      </c>
      <c r="B44" s="194" t="s">
        <v>344</v>
      </c>
      <c r="C44" s="195" t="s">
        <v>345</v>
      </c>
      <c r="D44" s="196" t="s">
        <v>229</v>
      </c>
      <c r="E44" s="197"/>
    </row>
    <row r="45" spans="1:5" ht="24">
      <c r="A45" s="194" t="s">
        <v>346</v>
      </c>
      <c r="B45" s="194" t="s">
        <v>347</v>
      </c>
      <c r="C45" s="195" t="s">
        <v>348</v>
      </c>
      <c r="D45" s="196" t="s">
        <v>229</v>
      </c>
      <c r="E45" s="197"/>
    </row>
    <row r="46" spans="1:5" ht="24">
      <c r="A46" s="194" t="s">
        <v>349</v>
      </c>
      <c r="B46" s="194" t="s">
        <v>350</v>
      </c>
      <c r="C46" s="195" t="s">
        <v>351</v>
      </c>
      <c r="D46" s="196" t="s">
        <v>229</v>
      </c>
      <c r="E46" s="197"/>
    </row>
    <row r="47" spans="1:5" ht="24">
      <c r="A47" s="194" t="s">
        <v>352</v>
      </c>
      <c r="B47" s="194" t="s">
        <v>353</v>
      </c>
      <c r="C47" s="195" t="s">
        <v>354</v>
      </c>
      <c r="D47" s="196" t="s">
        <v>229</v>
      </c>
      <c r="E47" s="197"/>
    </row>
    <row r="48" spans="1:5" ht="24">
      <c r="A48" s="194" t="s">
        <v>355</v>
      </c>
      <c r="B48" s="194" t="s">
        <v>356</v>
      </c>
      <c r="C48" s="195" t="s">
        <v>357</v>
      </c>
      <c r="D48" s="196" t="s">
        <v>229</v>
      </c>
      <c r="E48" s="197"/>
    </row>
    <row r="49" spans="1:5" ht="24">
      <c r="A49" s="194" t="s">
        <v>358</v>
      </c>
      <c r="B49" s="194" t="s">
        <v>359</v>
      </c>
      <c r="C49" s="195" t="s">
        <v>360</v>
      </c>
      <c r="D49" s="196" t="s">
        <v>229</v>
      </c>
      <c r="E49" s="197"/>
    </row>
    <row r="50" spans="1:5" ht="24">
      <c r="A50" s="194" t="s">
        <v>361</v>
      </c>
      <c r="B50" s="194" t="s">
        <v>362</v>
      </c>
      <c r="C50" s="195" t="s">
        <v>363</v>
      </c>
      <c r="D50" s="196" t="s">
        <v>229</v>
      </c>
      <c r="E50" s="197"/>
    </row>
    <row r="51" spans="1:5" ht="24">
      <c r="A51" s="194" t="s">
        <v>364</v>
      </c>
      <c r="B51" s="194" t="s">
        <v>365</v>
      </c>
      <c r="C51" s="195" t="s">
        <v>366</v>
      </c>
      <c r="D51" s="196" t="s">
        <v>229</v>
      </c>
      <c r="E51" s="197"/>
    </row>
    <row r="52" spans="1:5" ht="24">
      <c r="A52" s="194" t="s">
        <v>367</v>
      </c>
      <c r="B52" s="194" t="s">
        <v>368</v>
      </c>
      <c r="C52" s="195" t="s">
        <v>369</v>
      </c>
      <c r="D52" s="196" t="s">
        <v>229</v>
      </c>
      <c r="E52" s="197"/>
    </row>
    <row r="53" spans="1:5" ht="24">
      <c r="A53" s="194" t="s">
        <v>370</v>
      </c>
      <c r="B53" s="194" t="s">
        <v>371</v>
      </c>
      <c r="C53" s="195" t="s">
        <v>372</v>
      </c>
      <c r="D53" s="196" t="s">
        <v>229</v>
      </c>
      <c r="E53" s="197"/>
    </row>
    <row r="54" spans="1:5" ht="24">
      <c r="A54" s="194" t="s">
        <v>373</v>
      </c>
      <c r="B54" s="194" t="s">
        <v>374</v>
      </c>
      <c r="C54" s="195" t="s">
        <v>375</v>
      </c>
      <c r="D54" s="196" t="s">
        <v>229</v>
      </c>
      <c r="E54" s="197"/>
    </row>
    <row r="55" spans="1:5" ht="24">
      <c r="A55" s="194" t="s">
        <v>376</v>
      </c>
      <c r="B55" s="194" t="s">
        <v>377</v>
      </c>
      <c r="C55" s="195" t="s">
        <v>378</v>
      </c>
      <c r="D55" s="196" t="s">
        <v>229</v>
      </c>
      <c r="E55" s="197"/>
    </row>
    <row r="56" spans="1:5" ht="24">
      <c r="A56" s="194" t="s">
        <v>379</v>
      </c>
      <c r="B56" s="194" t="s">
        <v>380</v>
      </c>
      <c r="C56" s="195" t="s">
        <v>381</v>
      </c>
      <c r="D56" s="196" t="s">
        <v>229</v>
      </c>
      <c r="E56" s="197"/>
    </row>
    <row r="57" spans="1:5" ht="24">
      <c r="A57" s="194" t="s">
        <v>382</v>
      </c>
      <c r="B57" s="194" t="s">
        <v>383</v>
      </c>
      <c r="C57" s="195" t="s">
        <v>967</v>
      </c>
      <c r="D57" s="196" t="s">
        <v>229</v>
      </c>
      <c r="E57" s="197"/>
    </row>
    <row r="58" spans="1:5" ht="24">
      <c r="A58" s="194" t="s">
        <v>384</v>
      </c>
      <c r="B58" s="194" t="s">
        <v>385</v>
      </c>
      <c r="C58" s="195" t="s">
        <v>386</v>
      </c>
      <c r="D58" s="196" t="s">
        <v>229</v>
      </c>
      <c r="E58" s="197"/>
    </row>
    <row r="59" spans="1:5" ht="24">
      <c r="A59" s="194" t="s">
        <v>387</v>
      </c>
      <c r="B59" s="194" t="s">
        <v>388</v>
      </c>
      <c r="C59" s="195" t="s">
        <v>389</v>
      </c>
      <c r="D59" s="196" t="s">
        <v>229</v>
      </c>
      <c r="E59" s="197"/>
    </row>
    <row r="60" spans="1:5" ht="24">
      <c r="A60" s="194" t="s">
        <v>390</v>
      </c>
      <c r="B60" s="194" t="s">
        <v>391</v>
      </c>
      <c r="C60" s="195" t="s">
        <v>392</v>
      </c>
      <c r="D60" s="196" t="s">
        <v>229</v>
      </c>
      <c r="E60" s="197"/>
    </row>
    <row r="61" spans="1:5" ht="24">
      <c r="A61" s="194" t="s">
        <v>393</v>
      </c>
      <c r="B61" s="194" t="s">
        <v>394</v>
      </c>
      <c r="C61" s="195" t="s">
        <v>395</v>
      </c>
      <c r="D61" s="196" t="s">
        <v>229</v>
      </c>
      <c r="E61" s="197"/>
    </row>
    <row r="62" spans="1:5" ht="24">
      <c r="A62" s="194" t="s">
        <v>396</v>
      </c>
      <c r="B62" s="194" t="s">
        <v>397</v>
      </c>
      <c r="C62" s="195" t="s">
        <v>398</v>
      </c>
      <c r="D62" s="196" t="s">
        <v>229</v>
      </c>
      <c r="E62" s="197"/>
    </row>
    <row r="63" spans="1:5" ht="24">
      <c r="A63" s="194" t="s">
        <v>399</v>
      </c>
      <c r="B63" s="194" t="s">
        <v>400</v>
      </c>
      <c r="C63" s="195" t="s">
        <v>401</v>
      </c>
      <c r="D63" s="196" t="s">
        <v>229</v>
      </c>
      <c r="E63" s="197"/>
    </row>
    <row r="64" spans="1:5" ht="24">
      <c r="A64" s="194" t="s">
        <v>402</v>
      </c>
      <c r="B64" s="194" t="s">
        <v>403</v>
      </c>
      <c r="C64" s="195" t="s">
        <v>404</v>
      </c>
      <c r="D64" s="196" t="s">
        <v>229</v>
      </c>
      <c r="E64" s="197"/>
    </row>
    <row r="65" spans="1:5" ht="24">
      <c r="A65" s="194" t="s">
        <v>405</v>
      </c>
      <c r="B65" s="194" t="s">
        <v>406</v>
      </c>
      <c r="C65" s="195" t="s">
        <v>407</v>
      </c>
      <c r="D65" s="196" t="s">
        <v>229</v>
      </c>
      <c r="E65" s="197"/>
    </row>
    <row r="66" spans="1:5" ht="24">
      <c r="A66" s="194" t="s">
        <v>408</v>
      </c>
      <c r="B66" s="194" t="s">
        <v>409</v>
      </c>
      <c r="C66" s="195" t="s">
        <v>410</v>
      </c>
      <c r="D66" s="196" t="s">
        <v>229</v>
      </c>
      <c r="E66" s="197"/>
    </row>
    <row r="67" spans="1:5" ht="24">
      <c r="A67" s="194" t="s">
        <v>411</v>
      </c>
      <c r="B67" s="194" t="s">
        <v>412</v>
      </c>
      <c r="C67" s="195" t="s">
        <v>413</v>
      </c>
      <c r="D67" s="196" t="s">
        <v>229</v>
      </c>
      <c r="E67" s="197"/>
    </row>
    <row r="68" spans="1:5" ht="24">
      <c r="A68" s="194" t="s">
        <v>414</v>
      </c>
      <c r="B68" s="194" t="s">
        <v>415</v>
      </c>
      <c r="C68" s="195" t="s">
        <v>416</v>
      </c>
      <c r="D68" s="196" t="s">
        <v>229</v>
      </c>
      <c r="E68" s="197"/>
    </row>
    <row r="69" spans="1:5" ht="24">
      <c r="A69" s="194" t="s">
        <v>417</v>
      </c>
      <c r="B69" s="198" t="s">
        <v>418</v>
      </c>
      <c r="C69" s="195" t="s">
        <v>419</v>
      </c>
      <c r="D69" s="196" t="s">
        <v>229</v>
      </c>
      <c r="E69" s="197"/>
    </row>
    <row r="70" spans="1:5" ht="24">
      <c r="A70" s="194" t="s">
        <v>420</v>
      </c>
      <c r="B70" s="194" t="s">
        <v>421</v>
      </c>
      <c r="C70" s="195" t="s">
        <v>422</v>
      </c>
      <c r="D70" s="196" t="s">
        <v>229</v>
      </c>
      <c r="E70" s="197"/>
    </row>
    <row r="71" spans="1:5" ht="24">
      <c r="A71" s="194" t="s">
        <v>423</v>
      </c>
      <c r="B71" s="194" t="s">
        <v>424</v>
      </c>
      <c r="C71" s="195" t="s">
        <v>425</v>
      </c>
      <c r="D71" s="196" t="s">
        <v>229</v>
      </c>
      <c r="E71" s="197"/>
    </row>
    <row r="72" spans="1:5" ht="24">
      <c r="A72" s="194" t="s">
        <v>426</v>
      </c>
      <c r="B72" s="198" t="s">
        <v>427</v>
      </c>
      <c r="C72" s="195" t="s">
        <v>428</v>
      </c>
      <c r="D72" s="196" t="s">
        <v>229</v>
      </c>
      <c r="E72" s="197"/>
    </row>
    <row r="73" spans="1:5" ht="24">
      <c r="A73" s="194" t="s">
        <v>429</v>
      </c>
      <c r="B73" s="198" t="s">
        <v>430</v>
      </c>
      <c r="C73" s="195" t="s">
        <v>431</v>
      </c>
      <c r="D73" s="196" t="s">
        <v>229</v>
      </c>
      <c r="E73" s="197"/>
    </row>
    <row r="74" spans="1:5" ht="24">
      <c r="A74" s="194" t="s">
        <v>432</v>
      </c>
      <c r="B74" s="198" t="s">
        <v>433</v>
      </c>
      <c r="C74" s="195" t="s">
        <v>434</v>
      </c>
      <c r="D74" s="196" t="s">
        <v>229</v>
      </c>
      <c r="E74" s="197"/>
    </row>
    <row r="75" spans="1:5" ht="24">
      <c r="A75" s="194" t="s">
        <v>435</v>
      </c>
      <c r="B75" s="198" t="s">
        <v>436</v>
      </c>
      <c r="C75" s="195" t="s">
        <v>437</v>
      </c>
      <c r="D75" s="196" t="s">
        <v>229</v>
      </c>
      <c r="E75" s="197"/>
    </row>
    <row r="76" spans="1:5" ht="24">
      <c r="A76" s="194" t="s">
        <v>438</v>
      </c>
      <c r="B76" s="198" t="s">
        <v>439</v>
      </c>
      <c r="C76" s="195" t="s">
        <v>440</v>
      </c>
      <c r="D76" s="196" t="s">
        <v>229</v>
      </c>
      <c r="E76" s="197"/>
    </row>
    <row r="77" spans="1:5" ht="24">
      <c r="A77" s="194" t="s">
        <v>441</v>
      </c>
      <c r="B77" s="198" t="s">
        <v>442</v>
      </c>
      <c r="C77" s="195" t="s">
        <v>443</v>
      </c>
      <c r="D77" s="196" t="s">
        <v>229</v>
      </c>
      <c r="E77" s="197"/>
    </row>
    <row r="78" spans="1:5" ht="24">
      <c r="A78" s="194" t="s">
        <v>444</v>
      </c>
      <c r="B78" s="198" t="s">
        <v>445</v>
      </c>
      <c r="C78" s="195" t="s">
        <v>446</v>
      </c>
      <c r="D78" s="196" t="s">
        <v>229</v>
      </c>
      <c r="E78" s="197"/>
    </row>
    <row r="79" spans="1:5" ht="24">
      <c r="A79" s="194" t="s">
        <v>447</v>
      </c>
      <c r="B79" s="198" t="s">
        <v>448</v>
      </c>
      <c r="C79" s="195" t="s">
        <v>449</v>
      </c>
      <c r="D79" s="196" t="s">
        <v>229</v>
      </c>
      <c r="E79" s="197"/>
    </row>
    <row r="80" spans="1:5" ht="24">
      <c r="A80" s="194" t="s">
        <v>450</v>
      </c>
      <c r="B80" s="198" t="s">
        <v>451</v>
      </c>
      <c r="C80" s="195" t="s">
        <v>452</v>
      </c>
      <c r="D80" s="196" t="s">
        <v>229</v>
      </c>
      <c r="E80" s="197"/>
    </row>
    <row r="81" spans="1:5" ht="24">
      <c r="A81" s="194" t="s">
        <v>453</v>
      </c>
      <c r="B81" s="198" t="s">
        <v>454</v>
      </c>
      <c r="C81" s="195" t="s">
        <v>455</v>
      </c>
      <c r="D81" s="196" t="s">
        <v>229</v>
      </c>
      <c r="E81" s="197"/>
    </row>
    <row r="82" spans="1:5" ht="24">
      <c r="A82" s="194" t="s">
        <v>456</v>
      </c>
      <c r="B82" s="198" t="s">
        <v>457</v>
      </c>
      <c r="C82" s="195" t="s">
        <v>458</v>
      </c>
      <c r="D82" s="196" t="s">
        <v>229</v>
      </c>
      <c r="E82" s="197"/>
    </row>
    <row r="83" spans="1:5" ht="24">
      <c r="A83" s="194" t="s">
        <v>459</v>
      </c>
      <c r="B83" s="194" t="s">
        <v>460</v>
      </c>
      <c r="C83" s="196" t="s">
        <v>461</v>
      </c>
      <c r="D83" s="196" t="s">
        <v>462</v>
      </c>
      <c r="E83" s="197"/>
    </row>
    <row r="84" spans="1:5" ht="24">
      <c r="A84" s="194" t="s">
        <v>463</v>
      </c>
      <c r="B84" s="194" t="s">
        <v>464</v>
      </c>
      <c r="C84" s="196" t="s">
        <v>465</v>
      </c>
      <c r="D84" s="196" t="s">
        <v>462</v>
      </c>
      <c r="E84" s="197"/>
    </row>
    <row r="85" spans="1:5" ht="24">
      <c r="A85" s="194" t="s">
        <v>466</v>
      </c>
      <c r="B85" s="194" t="s">
        <v>467</v>
      </c>
      <c r="C85" s="196" t="s">
        <v>468</v>
      </c>
      <c r="D85" s="196" t="s">
        <v>462</v>
      </c>
      <c r="E85" s="197"/>
    </row>
    <row r="86" spans="1:5" ht="24">
      <c r="A86" s="194" t="s">
        <v>469</v>
      </c>
      <c r="B86" s="194" t="s">
        <v>470</v>
      </c>
      <c r="C86" s="196" t="s">
        <v>471</v>
      </c>
      <c r="D86" s="196" t="s">
        <v>462</v>
      </c>
      <c r="E86" s="197"/>
    </row>
    <row r="87" spans="1:5" ht="24">
      <c r="A87" s="194" t="s">
        <v>472</v>
      </c>
      <c r="B87" s="194" t="s">
        <v>473</v>
      </c>
      <c r="C87" s="196" t="s">
        <v>474</v>
      </c>
      <c r="D87" s="196" t="s">
        <v>462</v>
      </c>
      <c r="E87" s="197"/>
    </row>
    <row r="88" spans="1:5" ht="24">
      <c r="A88" s="194" t="s">
        <v>475</v>
      </c>
      <c r="B88" s="194" t="s">
        <v>476</v>
      </c>
      <c r="C88" s="196" t="s">
        <v>477</v>
      </c>
      <c r="D88" s="196" t="s">
        <v>462</v>
      </c>
      <c r="E88" s="197"/>
    </row>
    <row r="89" spans="1:5" ht="24">
      <c r="A89" s="194" t="s">
        <v>478</v>
      </c>
      <c r="B89" s="194" t="s">
        <v>479</v>
      </c>
      <c r="C89" s="196" t="s">
        <v>480</v>
      </c>
      <c r="D89" s="196" t="s">
        <v>462</v>
      </c>
      <c r="E89" s="197"/>
    </row>
    <row r="90" spans="1:5" ht="24">
      <c r="A90" s="194" t="s">
        <v>481</v>
      </c>
      <c r="B90" s="194" t="s">
        <v>482</v>
      </c>
      <c r="C90" s="196" t="s">
        <v>483</v>
      </c>
      <c r="D90" s="196" t="s">
        <v>462</v>
      </c>
      <c r="E90" s="197"/>
    </row>
    <row r="91" spans="1:5" ht="24">
      <c r="A91" s="194" t="s">
        <v>484</v>
      </c>
      <c r="B91" s="194" t="s">
        <v>485</v>
      </c>
      <c r="C91" s="196" t="s">
        <v>486</v>
      </c>
      <c r="D91" s="196" t="s">
        <v>462</v>
      </c>
      <c r="E91" s="197"/>
    </row>
    <row r="92" spans="1:5" ht="24">
      <c r="A92" s="194" t="s">
        <v>487</v>
      </c>
      <c r="B92" s="194" t="s">
        <v>488</v>
      </c>
      <c r="C92" s="196" t="s">
        <v>489</v>
      </c>
      <c r="D92" s="196" t="s">
        <v>462</v>
      </c>
      <c r="E92" s="197"/>
    </row>
    <row r="93" spans="1:5" ht="24">
      <c r="A93" s="194" t="s">
        <v>490</v>
      </c>
      <c r="B93" s="194" t="s">
        <v>491</v>
      </c>
      <c r="C93" s="196" t="s">
        <v>492</v>
      </c>
      <c r="D93" s="196" t="s">
        <v>462</v>
      </c>
      <c r="E93" s="197"/>
    </row>
    <row r="94" spans="1:5" ht="24">
      <c r="A94" s="194" t="s">
        <v>493</v>
      </c>
      <c r="B94" s="194" t="s">
        <v>494</v>
      </c>
      <c r="C94" s="196" t="s">
        <v>969</v>
      </c>
      <c r="D94" s="196" t="s">
        <v>462</v>
      </c>
      <c r="E94" s="197"/>
    </row>
    <row r="95" spans="1:5" ht="24">
      <c r="A95" s="194" t="s">
        <v>495</v>
      </c>
      <c r="B95" s="194" t="s">
        <v>496</v>
      </c>
      <c r="C95" s="196" t="s">
        <v>497</v>
      </c>
      <c r="D95" s="196" t="s">
        <v>462</v>
      </c>
      <c r="E95" s="197"/>
    </row>
    <row r="96" spans="1:5" ht="24">
      <c r="A96" s="194" t="s">
        <v>498</v>
      </c>
      <c r="B96" s="194" t="s">
        <v>499</v>
      </c>
      <c r="C96" s="196" t="s">
        <v>500</v>
      </c>
      <c r="D96" s="196" t="s">
        <v>462</v>
      </c>
      <c r="E96" s="197"/>
    </row>
    <row r="97" spans="1:5" ht="24">
      <c r="A97" s="194" t="s">
        <v>501</v>
      </c>
      <c r="B97" s="194" t="s">
        <v>502</v>
      </c>
      <c r="C97" s="196" t="s">
        <v>503</v>
      </c>
      <c r="D97" s="196" t="s">
        <v>462</v>
      </c>
      <c r="E97" s="197"/>
    </row>
    <row r="98" spans="1:5" ht="24">
      <c r="A98" s="194" t="s">
        <v>504</v>
      </c>
      <c r="B98" s="194" t="s">
        <v>505</v>
      </c>
      <c r="C98" s="196" t="s">
        <v>506</v>
      </c>
      <c r="D98" s="196" t="s">
        <v>462</v>
      </c>
      <c r="E98" s="197"/>
    </row>
    <row r="99" spans="1:5" ht="24">
      <c r="A99" s="194" t="s">
        <v>507</v>
      </c>
      <c r="B99" s="194" t="s">
        <v>508</v>
      </c>
      <c r="C99" s="195" t="s">
        <v>509</v>
      </c>
      <c r="D99" s="196" t="s">
        <v>462</v>
      </c>
      <c r="E99" s="197"/>
    </row>
    <row r="100" spans="1:5" ht="24">
      <c r="A100" s="194" t="s">
        <v>510</v>
      </c>
      <c r="B100" s="194" t="s">
        <v>511</v>
      </c>
      <c r="C100" s="196" t="s">
        <v>512</v>
      </c>
      <c r="D100" s="196" t="s">
        <v>462</v>
      </c>
      <c r="E100" s="197"/>
    </row>
    <row r="101" spans="1:5" ht="24">
      <c r="A101" s="194" t="s">
        <v>513</v>
      </c>
      <c r="B101" s="194" t="s">
        <v>514</v>
      </c>
      <c r="C101" s="196" t="s">
        <v>515</v>
      </c>
      <c r="D101" s="196" t="s">
        <v>462</v>
      </c>
      <c r="E101" s="197"/>
    </row>
    <row r="102" spans="1:5" ht="24">
      <c r="A102" s="194" t="s">
        <v>516</v>
      </c>
      <c r="B102" s="194" t="s">
        <v>517</v>
      </c>
      <c r="C102" s="196" t="s">
        <v>518</v>
      </c>
      <c r="D102" s="196" t="s">
        <v>462</v>
      </c>
      <c r="E102" s="197"/>
    </row>
    <row r="103" spans="1:5" ht="24">
      <c r="A103" s="194" t="s">
        <v>519</v>
      </c>
      <c r="B103" s="194" t="s">
        <v>520</v>
      </c>
      <c r="C103" s="196" t="s">
        <v>521</v>
      </c>
      <c r="D103" s="196" t="s">
        <v>462</v>
      </c>
      <c r="E103" s="197"/>
    </row>
    <row r="104" spans="1:5" ht="24">
      <c r="A104" s="194" t="s">
        <v>522</v>
      </c>
      <c r="B104" s="194" t="s">
        <v>523</v>
      </c>
      <c r="C104" s="196" t="s">
        <v>524</v>
      </c>
      <c r="D104" s="196" t="s">
        <v>462</v>
      </c>
      <c r="E104" s="197"/>
    </row>
    <row r="105" spans="1:5" ht="24">
      <c r="A105" s="194" t="s">
        <v>525</v>
      </c>
      <c r="B105" s="194" t="s">
        <v>526</v>
      </c>
      <c r="C105" s="196" t="s">
        <v>527</v>
      </c>
      <c r="D105" s="196" t="s">
        <v>462</v>
      </c>
      <c r="E105" s="197"/>
    </row>
    <row r="106" spans="1:5" ht="24">
      <c r="A106" s="194" t="s">
        <v>528</v>
      </c>
      <c r="B106" s="194" t="s">
        <v>529</v>
      </c>
      <c r="C106" s="196" t="s">
        <v>530</v>
      </c>
      <c r="D106" s="196" t="s">
        <v>462</v>
      </c>
      <c r="E106" s="197"/>
    </row>
    <row r="107" spans="1:5" ht="24">
      <c r="A107" s="194" t="s">
        <v>531</v>
      </c>
      <c r="B107" s="198" t="s">
        <v>532</v>
      </c>
      <c r="C107" s="196" t="s">
        <v>533</v>
      </c>
      <c r="D107" s="196" t="s">
        <v>462</v>
      </c>
      <c r="E107" s="197"/>
    </row>
    <row r="108" spans="1:5" ht="24">
      <c r="A108" s="194" t="s">
        <v>534</v>
      </c>
      <c r="B108" s="198" t="s">
        <v>535</v>
      </c>
      <c r="C108" s="196" t="s">
        <v>536</v>
      </c>
      <c r="D108" s="196" t="s">
        <v>462</v>
      </c>
      <c r="E108" s="197"/>
    </row>
    <row r="109" spans="1:5" ht="24">
      <c r="A109" s="194" t="s">
        <v>537</v>
      </c>
      <c r="B109" s="198" t="s">
        <v>538</v>
      </c>
      <c r="C109" s="196" t="s">
        <v>539</v>
      </c>
      <c r="D109" s="196" t="s">
        <v>462</v>
      </c>
      <c r="E109" s="197"/>
    </row>
    <row r="110" spans="1:5" ht="24">
      <c r="A110" s="194" t="s">
        <v>540</v>
      </c>
      <c r="B110" s="198" t="s">
        <v>541</v>
      </c>
      <c r="C110" s="196" t="s">
        <v>542</v>
      </c>
      <c r="D110" s="196" t="s">
        <v>462</v>
      </c>
      <c r="E110" s="197"/>
    </row>
    <row r="111" spans="1:5" ht="24">
      <c r="A111" s="194" t="s">
        <v>543</v>
      </c>
      <c r="B111" s="198" t="s">
        <v>544</v>
      </c>
      <c r="C111" s="196" t="s">
        <v>545</v>
      </c>
      <c r="D111" s="196" t="s">
        <v>462</v>
      </c>
      <c r="E111" s="197"/>
    </row>
    <row r="112" spans="1:5" ht="24">
      <c r="A112" s="194" t="s">
        <v>546</v>
      </c>
      <c r="B112" s="198" t="s">
        <v>547</v>
      </c>
      <c r="C112" s="196" t="s">
        <v>548</v>
      </c>
      <c r="D112" s="196" t="s">
        <v>462</v>
      </c>
      <c r="E112" s="197"/>
    </row>
    <row r="113" spans="1:5" ht="24">
      <c r="A113" s="194" t="s">
        <v>549</v>
      </c>
      <c r="B113" s="198" t="s">
        <v>550</v>
      </c>
      <c r="C113" s="196" t="s">
        <v>551</v>
      </c>
      <c r="D113" s="196" t="s">
        <v>462</v>
      </c>
      <c r="E113" s="197"/>
    </row>
    <row r="114" spans="1:5" ht="24">
      <c r="A114" s="194" t="s">
        <v>552</v>
      </c>
      <c r="B114" s="198" t="s">
        <v>553</v>
      </c>
      <c r="C114" s="196" t="s">
        <v>554</v>
      </c>
      <c r="D114" s="196" t="s">
        <v>462</v>
      </c>
      <c r="E114" s="197"/>
    </row>
    <row r="115" spans="1:5" ht="24">
      <c r="A115" s="194" t="s">
        <v>555</v>
      </c>
      <c r="B115" s="198" t="s">
        <v>556</v>
      </c>
      <c r="C115" s="196" t="s">
        <v>557</v>
      </c>
      <c r="D115" s="196" t="s">
        <v>462</v>
      </c>
      <c r="E115" s="197"/>
    </row>
    <row r="116" spans="1:5" ht="24">
      <c r="A116" s="194" t="s">
        <v>558</v>
      </c>
      <c r="B116" s="198" t="s">
        <v>556</v>
      </c>
      <c r="C116" s="195" t="s">
        <v>559</v>
      </c>
      <c r="D116" s="196" t="s">
        <v>462</v>
      </c>
      <c r="E116" s="197"/>
    </row>
    <row r="117" spans="1:5" ht="24">
      <c r="A117" s="194" t="s">
        <v>560</v>
      </c>
      <c r="B117" s="194" t="s">
        <v>561</v>
      </c>
      <c r="C117" s="195" t="s">
        <v>562</v>
      </c>
      <c r="D117" s="196" t="s">
        <v>563</v>
      </c>
      <c r="E117" s="197"/>
    </row>
    <row r="118" spans="1:5" ht="24">
      <c r="A118" s="194" t="s">
        <v>564</v>
      </c>
      <c r="B118" s="194" t="s">
        <v>565</v>
      </c>
      <c r="C118" s="195" t="s">
        <v>566</v>
      </c>
      <c r="D118" s="196" t="s">
        <v>563</v>
      </c>
      <c r="E118" s="197"/>
    </row>
    <row r="119" spans="1:5" ht="24">
      <c r="A119" s="194" t="s">
        <v>567</v>
      </c>
      <c r="B119" s="194" t="s">
        <v>568</v>
      </c>
      <c r="C119" s="196" t="s">
        <v>569</v>
      </c>
      <c r="D119" s="196" t="s">
        <v>563</v>
      </c>
      <c r="E119" s="197"/>
    </row>
    <row r="120" spans="1:5" ht="24">
      <c r="A120" s="194" t="s">
        <v>570</v>
      </c>
      <c r="B120" s="194" t="s">
        <v>571</v>
      </c>
      <c r="C120" s="196" t="s">
        <v>572</v>
      </c>
      <c r="D120" s="196" t="s">
        <v>563</v>
      </c>
      <c r="E120" s="197"/>
    </row>
    <row r="121" spans="1:5" ht="24">
      <c r="A121" s="194" t="s">
        <v>573</v>
      </c>
      <c r="B121" s="194" t="s">
        <v>574</v>
      </c>
      <c r="C121" s="196" t="s">
        <v>575</v>
      </c>
      <c r="D121" s="196" t="s">
        <v>563</v>
      </c>
      <c r="E121" s="197"/>
    </row>
    <row r="122" spans="1:5" ht="24">
      <c r="A122" s="194" t="s">
        <v>576</v>
      </c>
      <c r="B122" s="194" t="s">
        <v>577</v>
      </c>
      <c r="C122" s="196" t="s">
        <v>578</v>
      </c>
      <c r="D122" s="196" t="s">
        <v>563</v>
      </c>
      <c r="E122" s="197"/>
    </row>
    <row r="123" spans="1:5" ht="24">
      <c r="A123" s="194" t="s">
        <v>579</v>
      </c>
      <c r="B123" s="194" t="s">
        <v>580</v>
      </c>
      <c r="C123" s="196" t="s">
        <v>581</v>
      </c>
      <c r="D123" s="196" t="s">
        <v>563</v>
      </c>
      <c r="E123" s="197"/>
    </row>
    <row r="124" spans="1:5" ht="24">
      <c r="A124" s="194" t="s">
        <v>582</v>
      </c>
      <c r="B124" s="194" t="s">
        <v>583</v>
      </c>
      <c r="C124" s="196" t="s">
        <v>584</v>
      </c>
      <c r="D124" s="196" t="s">
        <v>563</v>
      </c>
      <c r="E124" s="197"/>
    </row>
    <row r="125" spans="1:5" ht="24">
      <c r="A125" s="194" t="s">
        <v>585</v>
      </c>
      <c r="B125" s="194" t="s">
        <v>586</v>
      </c>
      <c r="C125" s="196" t="s">
        <v>587</v>
      </c>
      <c r="D125" s="196" t="s">
        <v>563</v>
      </c>
      <c r="E125" s="197"/>
    </row>
    <row r="126" spans="1:5" ht="24">
      <c r="A126" s="194" t="s">
        <v>588</v>
      </c>
      <c r="B126" s="194" t="s">
        <v>589</v>
      </c>
      <c r="C126" s="196" t="s">
        <v>590</v>
      </c>
      <c r="D126" s="196" t="s">
        <v>563</v>
      </c>
      <c r="E126" s="197"/>
    </row>
    <row r="127" spans="1:5" ht="24">
      <c r="A127" s="194" t="s">
        <v>591</v>
      </c>
      <c r="B127" s="194" t="s">
        <v>592</v>
      </c>
      <c r="C127" s="196" t="s">
        <v>593</v>
      </c>
      <c r="D127" s="196" t="s">
        <v>563</v>
      </c>
      <c r="E127" s="197"/>
    </row>
    <row r="128" spans="1:5" ht="24">
      <c r="A128" s="194" t="s">
        <v>594</v>
      </c>
      <c r="B128" s="194" t="s">
        <v>595</v>
      </c>
      <c r="C128" s="196" t="s">
        <v>596</v>
      </c>
      <c r="D128" s="196" t="s">
        <v>563</v>
      </c>
      <c r="E128" s="197"/>
    </row>
    <row r="129" spans="1:5" ht="24">
      <c r="A129" s="194" t="s">
        <v>597</v>
      </c>
      <c r="B129" s="194" t="s">
        <v>598</v>
      </c>
      <c r="C129" s="196" t="s">
        <v>599</v>
      </c>
      <c r="D129" s="196" t="s">
        <v>563</v>
      </c>
      <c r="E129" s="197"/>
    </row>
    <row r="130" spans="1:5" ht="24">
      <c r="A130" s="194" t="s">
        <v>600</v>
      </c>
      <c r="B130" s="194" t="s">
        <v>601</v>
      </c>
      <c r="C130" s="196" t="s">
        <v>602</v>
      </c>
      <c r="D130" s="196" t="s">
        <v>563</v>
      </c>
      <c r="E130" s="197"/>
    </row>
    <row r="131" spans="1:5" ht="24">
      <c r="A131" s="194" t="s">
        <v>603</v>
      </c>
      <c r="B131" s="194" t="s">
        <v>604</v>
      </c>
      <c r="C131" s="196" t="s">
        <v>605</v>
      </c>
      <c r="D131" s="196" t="s">
        <v>563</v>
      </c>
      <c r="E131" s="197"/>
    </row>
    <row r="132" spans="1:5" ht="24">
      <c r="A132" s="194" t="s">
        <v>606</v>
      </c>
      <c r="B132" s="194" t="s">
        <v>607</v>
      </c>
      <c r="C132" s="196" t="s">
        <v>608</v>
      </c>
      <c r="D132" s="196" t="s">
        <v>563</v>
      </c>
      <c r="E132" s="197"/>
    </row>
    <row r="133" spans="1:5" ht="24">
      <c r="A133" s="194" t="s">
        <v>609</v>
      </c>
      <c r="B133" s="194" t="s">
        <v>610</v>
      </c>
      <c r="C133" s="196" t="s">
        <v>611</v>
      </c>
      <c r="D133" s="196" t="s">
        <v>563</v>
      </c>
      <c r="E133" s="197"/>
    </row>
    <row r="134" spans="1:5" ht="24">
      <c r="A134" s="194" t="s">
        <v>612</v>
      </c>
      <c r="B134" s="194" t="s">
        <v>613</v>
      </c>
      <c r="C134" s="196" t="s">
        <v>614</v>
      </c>
      <c r="D134" s="196" t="s">
        <v>563</v>
      </c>
      <c r="E134" s="197"/>
    </row>
    <row r="135" spans="1:5" ht="24">
      <c r="A135" s="194" t="s">
        <v>615</v>
      </c>
      <c r="B135" s="194" t="s">
        <v>616</v>
      </c>
      <c r="C135" s="196" t="s">
        <v>617</v>
      </c>
      <c r="D135" s="196" t="s">
        <v>563</v>
      </c>
      <c r="E135" s="197"/>
    </row>
    <row r="136" spans="1:5" ht="24">
      <c r="A136" s="194" t="s">
        <v>618</v>
      </c>
      <c r="B136" s="194" t="s">
        <v>619</v>
      </c>
      <c r="C136" s="196" t="s">
        <v>620</v>
      </c>
      <c r="D136" s="196" t="s">
        <v>563</v>
      </c>
      <c r="E136" s="197"/>
    </row>
    <row r="137" spans="1:5" ht="24">
      <c r="A137" s="194" t="s">
        <v>621</v>
      </c>
      <c r="B137" s="194" t="s">
        <v>622</v>
      </c>
      <c r="C137" s="196" t="s">
        <v>623</v>
      </c>
      <c r="D137" s="196" t="s">
        <v>563</v>
      </c>
      <c r="E137" s="197"/>
    </row>
    <row r="138" spans="1:5" ht="24">
      <c r="A138" s="194" t="s">
        <v>624</v>
      </c>
      <c r="B138" s="194" t="s">
        <v>625</v>
      </c>
      <c r="C138" s="196" t="s">
        <v>626</v>
      </c>
      <c r="D138" s="196" t="s">
        <v>563</v>
      </c>
      <c r="E138" s="197"/>
    </row>
    <row r="139" spans="1:5" ht="24">
      <c r="A139" s="194" t="s">
        <v>627</v>
      </c>
      <c r="B139" s="194" t="s">
        <v>628</v>
      </c>
      <c r="C139" s="196" t="s">
        <v>629</v>
      </c>
      <c r="D139" s="196" t="s">
        <v>563</v>
      </c>
      <c r="E139" s="197"/>
    </row>
    <row r="140" spans="1:5" ht="24">
      <c r="A140" s="194" t="s">
        <v>630</v>
      </c>
      <c r="B140" s="194" t="s">
        <v>631</v>
      </c>
      <c r="C140" s="196" t="s">
        <v>632</v>
      </c>
      <c r="D140" s="196" t="s">
        <v>563</v>
      </c>
      <c r="E140" s="197"/>
    </row>
    <row r="141" spans="1:5" ht="24">
      <c r="A141" s="194" t="s">
        <v>633</v>
      </c>
      <c r="B141" s="194" t="s">
        <v>634</v>
      </c>
      <c r="C141" s="196" t="s">
        <v>635</v>
      </c>
      <c r="D141" s="196" t="s">
        <v>563</v>
      </c>
      <c r="E141" s="197"/>
    </row>
    <row r="142" spans="1:5" ht="24">
      <c r="A142" s="194" t="s">
        <v>636</v>
      </c>
      <c r="B142" s="194" t="s">
        <v>637</v>
      </c>
      <c r="C142" s="196" t="s">
        <v>638</v>
      </c>
      <c r="D142" s="196" t="s">
        <v>563</v>
      </c>
      <c r="E142" s="197"/>
    </row>
    <row r="143" spans="1:5" ht="24">
      <c r="A143" s="194" t="s">
        <v>639</v>
      </c>
      <c r="B143" s="198" t="s">
        <v>640</v>
      </c>
      <c r="C143" s="196" t="s">
        <v>641</v>
      </c>
      <c r="D143" s="196" t="s">
        <v>563</v>
      </c>
      <c r="E143" s="197"/>
    </row>
    <row r="144" spans="1:5" ht="24">
      <c r="A144" s="194" t="s">
        <v>642</v>
      </c>
      <c r="B144" s="198" t="s">
        <v>643</v>
      </c>
      <c r="C144" s="196" t="s">
        <v>644</v>
      </c>
      <c r="D144" s="196" t="s">
        <v>563</v>
      </c>
      <c r="E144" s="197"/>
    </row>
    <row r="145" spans="1:5" ht="24">
      <c r="A145" s="194" t="s">
        <v>645</v>
      </c>
      <c r="B145" s="198" t="s">
        <v>646</v>
      </c>
      <c r="C145" s="196" t="s">
        <v>647</v>
      </c>
      <c r="D145" s="196" t="s">
        <v>563</v>
      </c>
      <c r="E145" s="197"/>
    </row>
    <row r="146" spans="1:5" ht="24">
      <c r="A146" s="194" t="s">
        <v>648</v>
      </c>
      <c r="B146" s="198" t="s">
        <v>649</v>
      </c>
      <c r="C146" s="196" t="s">
        <v>650</v>
      </c>
      <c r="D146" s="196" t="s">
        <v>563</v>
      </c>
      <c r="E146" s="197"/>
    </row>
    <row r="147" spans="1:5" ht="24">
      <c r="A147" s="194" t="s">
        <v>651</v>
      </c>
      <c r="B147" s="198" t="s">
        <v>652</v>
      </c>
      <c r="C147" s="196" t="s">
        <v>653</v>
      </c>
      <c r="D147" s="196" t="s">
        <v>563</v>
      </c>
      <c r="E147" s="197"/>
    </row>
    <row r="148" spans="1:5" ht="24">
      <c r="A148" s="194" t="s">
        <v>654</v>
      </c>
      <c r="B148" s="198" t="s">
        <v>655</v>
      </c>
      <c r="C148" s="196" t="s">
        <v>656</v>
      </c>
      <c r="D148" s="196" t="s">
        <v>563</v>
      </c>
      <c r="E148" s="197"/>
    </row>
    <row r="149" spans="1:5" ht="24">
      <c r="A149" s="194" t="s">
        <v>657</v>
      </c>
      <c r="B149" s="198" t="s">
        <v>658</v>
      </c>
      <c r="C149" s="196" t="s">
        <v>659</v>
      </c>
      <c r="D149" s="196" t="s">
        <v>563</v>
      </c>
      <c r="E149" s="197"/>
    </row>
    <row r="150" spans="1:5" ht="24">
      <c r="A150" s="194" t="s">
        <v>660</v>
      </c>
      <c r="B150" s="198" t="s">
        <v>661</v>
      </c>
      <c r="C150" s="196" t="s">
        <v>662</v>
      </c>
      <c r="D150" s="196" t="s">
        <v>563</v>
      </c>
      <c r="E150" s="197"/>
    </row>
    <row r="151" spans="1:5" ht="24">
      <c r="A151" s="194" t="s">
        <v>663</v>
      </c>
      <c r="B151" s="198" t="s">
        <v>664</v>
      </c>
      <c r="C151" s="196" t="s">
        <v>665</v>
      </c>
      <c r="D151" s="196" t="s">
        <v>563</v>
      </c>
      <c r="E151" s="197"/>
    </row>
    <row r="152" spans="1:5" ht="24">
      <c r="A152" s="194" t="s">
        <v>666</v>
      </c>
      <c r="B152" s="198" t="s">
        <v>667</v>
      </c>
      <c r="C152" s="196" t="s">
        <v>668</v>
      </c>
      <c r="D152" s="196" t="s">
        <v>563</v>
      </c>
      <c r="E152" s="197"/>
    </row>
    <row r="153" spans="1:5" ht="24">
      <c r="A153" s="194" t="s">
        <v>669</v>
      </c>
      <c r="B153" s="194" t="s">
        <v>670</v>
      </c>
      <c r="C153" s="195" t="s">
        <v>671</v>
      </c>
      <c r="D153" s="196" t="s">
        <v>672</v>
      </c>
      <c r="E153" s="197"/>
    </row>
    <row r="154" spans="1:5" ht="24">
      <c r="A154" s="194" t="s">
        <v>673</v>
      </c>
      <c r="B154" s="194" t="s">
        <v>674</v>
      </c>
      <c r="C154" s="195" t="s">
        <v>675</v>
      </c>
      <c r="D154" s="196" t="s">
        <v>672</v>
      </c>
      <c r="E154" s="197"/>
    </row>
    <row r="155" spans="1:5" ht="24">
      <c r="A155" s="194" t="s">
        <v>676</v>
      </c>
      <c r="B155" s="194" t="s">
        <v>677</v>
      </c>
      <c r="C155" s="195" t="s">
        <v>678</v>
      </c>
      <c r="D155" s="196" t="s">
        <v>672</v>
      </c>
      <c r="E155" s="197"/>
    </row>
    <row r="156" spans="1:5" ht="24">
      <c r="A156" s="194" t="s">
        <v>679</v>
      </c>
      <c r="B156" s="194" t="s">
        <v>680</v>
      </c>
      <c r="C156" s="195" t="s">
        <v>681</v>
      </c>
      <c r="D156" s="196" t="s">
        <v>672</v>
      </c>
      <c r="E156" s="197"/>
    </row>
    <row r="157" spans="1:5" ht="24">
      <c r="A157" s="194" t="s">
        <v>682</v>
      </c>
      <c r="B157" s="194" t="s">
        <v>683</v>
      </c>
      <c r="C157" s="195" t="s">
        <v>684</v>
      </c>
      <c r="D157" s="196" t="s">
        <v>672</v>
      </c>
      <c r="E157" s="197"/>
    </row>
    <row r="158" spans="1:5" ht="24">
      <c r="A158" s="194" t="s">
        <v>685</v>
      </c>
      <c r="B158" s="194" t="s">
        <v>686</v>
      </c>
      <c r="C158" s="195" t="s">
        <v>687</v>
      </c>
      <c r="D158" s="196" t="s">
        <v>672</v>
      </c>
      <c r="E158" s="197"/>
    </row>
    <row r="159" spans="1:5" ht="24">
      <c r="A159" s="194" t="s">
        <v>688</v>
      </c>
      <c r="B159" s="194" t="s">
        <v>689</v>
      </c>
      <c r="C159" s="195" t="s">
        <v>690</v>
      </c>
      <c r="D159" s="196" t="s">
        <v>672</v>
      </c>
      <c r="E159" s="197"/>
    </row>
    <row r="160" spans="1:5" ht="24">
      <c r="A160" s="194" t="s">
        <v>691</v>
      </c>
      <c r="B160" s="194" t="s">
        <v>692</v>
      </c>
      <c r="C160" s="195" t="s">
        <v>693</v>
      </c>
      <c r="D160" s="196" t="s">
        <v>672</v>
      </c>
      <c r="E160" s="197"/>
    </row>
    <row r="161" spans="1:5" ht="24">
      <c r="A161" s="194" t="s">
        <v>694</v>
      </c>
      <c r="B161" s="194" t="s">
        <v>695</v>
      </c>
      <c r="C161" s="195" t="s">
        <v>696</v>
      </c>
      <c r="D161" s="196" t="s">
        <v>672</v>
      </c>
      <c r="E161" s="197"/>
    </row>
    <row r="162" spans="1:5" ht="24">
      <c r="A162" s="194" t="s">
        <v>697</v>
      </c>
      <c r="B162" s="194" t="s">
        <v>698</v>
      </c>
      <c r="C162" s="196" t="s">
        <v>699</v>
      </c>
      <c r="D162" s="196" t="s">
        <v>672</v>
      </c>
      <c r="E162" s="197"/>
    </row>
    <row r="163" spans="1:5" ht="24">
      <c r="A163" s="194" t="s">
        <v>700</v>
      </c>
      <c r="B163" s="194" t="s">
        <v>701</v>
      </c>
      <c r="C163" s="195" t="s">
        <v>702</v>
      </c>
      <c r="D163" s="196" t="s">
        <v>672</v>
      </c>
      <c r="E163" s="197"/>
    </row>
    <row r="164" spans="1:5" ht="24">
      <c r="A164" s="194" t="s">
        <v>703</v>
      </c>
      <c r="B164" s="194" t="s">
        <v>704</v>
      </c>
      <c r="C164" s="195" t="s">
        <v>705</v>
      </c>
      <c r="D164" s="196" t="s">
        <v>672</v>
      </c>
      <c r="E164" s="197"/>
    </row>
    <row r="165" spans="1:5" ht="24">
      <c r="A165" s="194" t="s">
        <v>706</v>
      </c>
      <c r="B165" s="194" t="s">
        <v>707</v>
      </c>
      <c r="C165" s="195" t="s">
        <v>708</v>
      </c>
      <c r="D165" s="196" t="s">
        <v>672</v>
      </c>
      <c r="E165" s="197"/>
    </row>
    <row r="166" spans="1:5" ht="24">
      <c r="A166" s="194" t="s">
        <v>709</v>
      </c>
      <c r="B166" s="194" t="s">
        <v>710</v>
      </c>
      <c r="C166" s="195" t="s">
        <v>711</v>
      </c>
      <c r="D166" s="196" t="s">
        <v>672</v>
      </c>
      <c r="E166" s="197"/>
    </row>
    <row r="167" spans="1:5" ht="24">
      <c r="A167" s="194" t="s">
        <v>712</v>
      </c>
      <c r="B167" s="194" t="s">
        <v>713</v>
      </c>
      <c r="C167" s="195" t="s">
        <v>714</v>
      </c>
      <c r="D167" s="196" t="s">
        <v>672</v>
      </c>
      <c r="E167" s="197"/>
    </row>
    <row r="168" spans="1:5" ht="24">
      <c r="A168" s="194" t="s">
        <v>715</v>
      </c>
      <c r="B168" s="194" t="s">
        <v>716</v>
      </c>
      <c r="C168" s="195" t="s">
        <v>717</v>
      </c>
      <c r="D168" s="196" t="s">
        <v>672</v>
      </c>
      <c r="E168" s="197"/>
    </row>
    <row r="169" spans="1:5" ht="24">
      <c r="A169" s="194" t="s">
        <v>718</v>
      </c>
      <c r="B169" s="194" t="s">
        <v>719</v>
      </c>
      <c r="C169" s="195" t="s">
        <v>720</v>
      </c>
      <c r="D169" s="196" t="s">
        <v>672</v>
      </c>
      <c r="E169" s="197"/>
    </row>
    <row r="170" spans="1:5" ht="24">
      <c r="A170" s="194" t="s">
        <v>721</v>
      </c>
      <c r="B170" s="194" t="s">
        <v>722</v>
      </c>
      <c r="C170" s="195" t="s">
        <v>723</v>
      </c>
      <c r="D170" s="196" t="s">
        <v>672</v>
      </c>
      <c r="E170" s="197"/>
    </row>
    <row r="171" spans="1:5" ht="24">
      <c r="A171" s="194" t="s">
        <v>724</v>
      </c>
      <c r="B171" s="194" t="s">
        <v>725</v>
      </c>
      <c r="C171" s="195" t="s">
        <v>726</v>
      </c>
      <c r="D171" s="196" t="s">
        <v>672</v>
      </c>
      <c r="E171" s="197"/>
    </row>
    <row r="172" spans="1:5" ht="24">
      <c r="A172" s="194" t="s">
        <v>727</v>
      </c>
      <c r="B172" s="194" t="s">
        <v>728</v>
      </c>
      <c r="C172" s="195" t="s">
        <v>729</v>
      </c>
      <c r="D172" s="196" t="s">
        <v>672</v>
      </c>
      <c r="E172" s="197"/>
    </row>
    <row r="173" spans="1:5" ht="24">
      <c r="A173" s="194" t="s">
        <v>730</v>
      </c>
      <c r="B173" s="194" t="s">
        <v>731</v>
      </c>
      <c r="C173" s="196" t="s">
        <v>732</v>
      </c>
      <c r="D173" s="196" t="s">
        <v>672</v>
      </c>
      <c r="E173" s="197"/>
    </row>
    <row r="174" spans="1:5" ht="24">
      <c r="A174" s="194" t="s">
        <v>733</v>
      </c>
      <c r="B174" s="194" t="s">
        <v>734</v>
      </c>
      <c r="C174" s="195" t="s">
        <v>735</v>
      </c>
      <c r="D174" s="196" t="s">
        <v>672</v>
      </c>
      <c r="E174" s="197"/>
    </row>
    <row r="175" spans="1:5" ht="24">
      <c r="A175" s="194" t="s">
        <v>736</v>
      </c>
      <c r="B175" s="194" t="s">
        <v>737</v>
      </c>
      <c r="C175" s="195" t="s">
        <v>738</v>
      </c>
      <c r="D175" s="196" t="s">
        <v>672</v>
      </c>
      <c r="E175" s="197"/>
    </row>
    <row r="176" spans="1:5" ht="24">
      <c r="A176" s="194" t="s">
        <v>739</v>
      </c>
      <c r="B176" s="198" t="s">
        <v>740</v>
      </c>
      <c r="C176" s="195" t="s">
        <v>741</v>
      </c>
      <c r="D176" s="196" t="s">
        <v>672</v>
      </c>
      <c r="E176" s="197"/>
    </row>
    <row r="177" spans="1:5" ht="24">
      <c r="A177" s="194" t="s">
        <v>742</v>
      </c>
      <c r="B177" s="198" t="s">
        <v>743</v>
      </c>
      <c r="C177" s="195" t="s">
        <v>744</v>
      </c>
      <c r="D177" s="196" t="s">
        <v>672</v>
      </c>
      <c r="E177" s="197"/>
    </row>
    <row r="178" spans="1:5" ht="24">
      <c r="A178" s="194" t="s">
        <v>745</v>
      </c>
      <c r="B178" s="198" t="s">
        <v>746</v>
      </c>
      <c r="C178" s="195" t="s">
        <v>747</v>
      </c>
      <c r="D178" s="196" t="s">
        <v>672</v>
      </c>
      <c r="E178" s="197"/>
    </row>
    <row r="179" spans="1:5" ht="24">
      <c r="A179" s="194" t="s">
        <v>748</v>
      </c>
      <c r="B179" s="198" t="s">
        <v>749</v>
      </c>
      <c r="C179" s="195" t="s">
        <v>750</v>
      </c>
      <c r="D179" s="196" t="s">
        <v>672</v>
      </c>
      <c r="E179" s="197"/>
    </row>
    <row r="180" spans="1:5" ht="24">
      <c r="A180" s="194" t="s">
        <v>751</v>
      </c>
      <c r="B180" s="198" t="s">
        <v>752</v>
      </c>
      <c r="C180" s="195" t="s">
        <v>753</v>
      </c>
      <c r="D180" s="196" t="s">
        <v>672</v>
      </c>
      <c r="E180" s="197"/>
    </row>
    <row r="181" spans="1:5" ht="24">
      <c r="A181" s="194" t="s">
        <v>754</v>
      </c>
      <c r="B181" s="198" t="s">
        <v>755</v>
      </c>
      <c r="C181" s="195" t="s">
        <v>756</v>
      </c>
      <c r="D181" s="196" t="s">
        <v>672</v>
      </c>
      <c r="E181" s="197"/>
    </row>
    <row r="182" spans="1:5" ht="24">
      <c r="A182" s="194" t="s">
        <v>757</v>
      </c>
      <c r="B182" s="198" t="s">
        <v>758</v>
      </c>
      <c r="C182" s="195" t="s">
        <v>759</v>
      </c>
      <c r="D182" s="196" t="s">
        <v>672</v>
      </c>
      <c r="E182" s="197"/>
    </row>
    <row r="183" spans="1:5" ht="24">
      <c r="A183" s="194" t="s">
        <v>760</v>
      </c>
      <c r="B183" s="198" t="s">
        <v>761</v>
      </c>
      <c r="C183" s="195" t="s">
        <v>762</v>
      </c>
      <c r="D183" s="196" t="s">
        <v>672</v>
      </c>
      <c r="E183" s="197"/>
    </row>
    <row r="184" spans="1:5" ht="24">
      <c r="A184" s="194" t="s">
        <v>763</v>
      </c>
      <c r="B184" s="198" t="s">
        <v>764</v>
      </c>
      <c r="C184" s="195" t="s">
        <v>765</v>
      </c>
      <c r="D184" s="196" t="s">
        <v>672</v>
      </c>
      <c r="E184" s="197"/>
    </row>
    <row r="185" spans="1:5" ht="24">
      <c r="A185" s="194" t="s">
        <v>766</v>
      </c>
      <c r="B185" s="198" t="s">
        <v>731</v>
      </c>
      <c r="C185" s="195" t="s">
        <v>767</v>
      </c>
      <c r="D185" s="196" t="s">
        <v>672</v>
      </c>
      <c r="E185" s="197"/>
    </row>
    <row r="186" spans="1:5" ht="24">
      <c r="A186" s="194" t="s">
        <v>768</v>
      </c>
      <c r="B186" s="198" t="s">
        <v>769</v>
      </c>
      <c r="C186" s="195" t="s">
        <v>770</v>
      </c>
      <c r="D186" s="196" t="s">
        <v>672</v>
      </c>
      <c r="E186" s="197"/>
    </row>
    <row r="187" spans="1:5" ht="24">
      <c r="A187" s="194" t="s">
        <v>771</v>
      </c>
      <c r="B187" s="198" t="s">
        <v>772</v>
      </c>
      <c r="C187" s="195" t="s">
        <v>773</v>
      </c>
      <c r="D187" s="196" t="s">
        <v>672</v>
      </c>
      <c r="E187" s="197"/>
    </row>
    <row r="188" spans="1:5" ht="24">
      <c r="A188" s="194" t="s">
        <v>774</v>
      </c>
      <c r="B188" s="194" t="s">
        <v>775</v>
      </c>
      <c r="C188" s="195" t="s">
        <v>776</v>
      </c>
      <c r="D188" s="196" t="s">
        <v>777</v>
      </c>
      <c r="E188" s="197"/>
    </row>
    <row r="189" spans="1:5" ht="24">
      <c r="A189" s="194" t="s">
        <v>778</v>
      </c>
      <c r="B189" s="194" t="s">
        <v>779</v>
      </c>
      <c r="C189" s="195" t="s">
        <v>780</v>
      </c>
      <c r="D189" s="196" t="s">
        <v>777</v>
      </c>
      <c r="E189" s="197"/>
    </row>
    <row r="190" spans="1:5" ht="24">
      <c r="A190" s="194" t="s">
        <v>781</v>
      </c>
      <c r="B190" s="194" t="s">
        <v>782</v>
      </c>
      <c r="C190" s="195" t="s">
        <v>783</v>
      </c>
      <c r="D190" s="196" t="s">
        <v>777</v>
      </c>
      <c r="E190" s="197"/>
    </row>
    <row r="191" spans="1:5" ht="24">
      <c r="A191" s="194" t="s">
        <v>784</v>
      </c>
      <c r="B191" s="194" t="s">
        <v>785</v>
      </c>
      <c r="C191" s="195" t="s">
        <v>786</v>
      </c>
      <c r="D191" s="196" t="s">
        <v>777</v>
      </c>
      <c r="E191" s="197"/>
    </row>
    <row r="192" spans="1:5" ht="24">
      <c r="A192" s="194" t="s">
        <v>787</v>
      </c>
      <c r="B192" s="194" t="s">
        <v>788</v>
      </c>
      <c r="C192" s="195" t="s">
        <v>789</v>
      </c>
      <c r="D192" s="196" t="s">
        <v>777</v>
      </c>
      <c r="E192" s="197"/>
    </row>
    <row r="193" spans="1:5" ht="24">
      <c r="A193" s="194" t="s">
        <v>790</v>
      </c>
      <c r="B193" s="194" t="s">
        <v>791</v>
      </c>
      <c r="C193" s="195" t="s">
        <v>792</v>
      </c>
      <c r="D193" s="196" t="s">
        <v>777</v>
      </c>
      <c r="E193" s="197"/>
    </row>
    <row r="194" spans="1:5" ht="24">
      <c r="A194" s="194" t="s">
        <v>793</v>
      </c>
      <c r="B194" s="194" t="s">
        <v>794</v>
      </c>
      <c r="C194" s="195" t="s">
        <v>795</v>
      </c>
      <c r="D194" s="196" t="s">
        <v>777</v>
      </c>
      <c r="E194" s="197"/>
    </row>
    <row r="195" spans="1:5" ht="24">
      <c r="A195" s="194" t="s">
        <v>796</v>
      </c>
      <c r="B195" s="194" t="s">
        <v>797</v>
      </c>
      <c r="C195" s="195" t="s">
        <v>798</v>
      </c>
      <c r="D195" s="196" t="s">
        <v>777</v>
      </c>
      <c r="E195" s="197"/>
    </row>
    <row r="196" spans="1:5" ht="24">
      <c r="A196" s="194" t="s">
        <v>799</v>
      </c>
      <c r="B196" s="194" t="s">
        <v>800</v>
      </c>
      <c r="C196" s="195" t="s">
        <v>801</v>
      </c>
      <c r="D196" s="196" t="s">
        <v>777</v>
      </c>
      <c r="E196" s="197"/>
    </row>
    <row r="197" spans="1:5" ht="24">
      <c r="A197" s="194" t="s">
        <v>802</v>
      </c>
      <c r="B197" s="194" t="s">
        <v>803</v>
      </c>
      <c r="C197" s="195" t="s">
        <v>804</v>
      </c>
      <c r="D197" s="196" t="s">
        <v>777</v>
      </c>
      <c r="E197" s="197"/>
    </row>
    <row r="198" spans="1:5" ht="24">
      <c r="A198" s="194" t="s">
        <v>805</v>
      </c>
      <c r="B198" s="194" t="s">
        <v>806</v>
      </c>
      <c r="C198" s="195" t="s">
        <v>807</v>
      </c>
      <c r="D198" s="196" t="s">
        <v>777</v>
      </c>
      <c r="E198" s="197"/>
    </row>
    <row r="199" spans="1:5" ht="24">
      <c r="A199" s="194" t="s">
        <v>808</v>
      </c>
      <c r="B199" s="194" t="s">
        <v>809</v>
      </c>
      <c r="C199" s="195" t="s">
        <v>810</v>
      </c>
      <c r="D199" s="196" t="s">
        <v>777</v>
      </c>
      <c r="E199" s="197"/>
    </row>
    <row r="200" spans="1:5" ht="24">
      <c r="A200" s="194" t="s">
        <v>811</v>
      </c>
      <c r="B200" s="194" t="s">
        <v>812</v>
      </c>
      <c r="C200" s="195" t="s">
        <v>813</v>
      </c>
      <c r="D200" s="196" t="s">
        <v>777</v>
      </c>
      <c r="E200" s="197"/>
    </row>
    <row r="201" spans="1:5" ht="24">
      <c r="A201" s="194" t="s">
        <v>814</v>
      </c>
      <c r="B201" s="194" t="s">
        <v>815</v>
      </c>
      <c r="C201" s="195" t="s">
        <v>816</v>
      </c>
      <c r="D201" s="196" t="s">
        <v>777</v>
      </c>
      <c r="E201" s="197"/>
    </row>
    <row r="202" spans="1:5" ht="24">
      <c r="A202" s="194" t="s">
        <v>817</v>
      </c>
      <c r="B202" s="194" t="s">
        <v>818</v>
      </c>
      <c r="C202" s="195" t="s">
        <v>819</v>
      </c>
      <c r="D202" s="196" t="s">
        <v>777</v>
      </c>
      <c r="E202" s="197"/>
    </row>
    <row r="203" spans="1:5" ht="24">
      <c r="A203" s="194" t="s">
        <v>820</v>
      </c>
      <c r="B203" s="194" t="s">
        <v>821</v>
      </c>
      <c r="C203" s="195" t="s">
        <v>822</v>
      </c>
      <c r="D203" s="196" t="s">
        <v>777</v>
      </c>
      <c r="E203" s="197"/>
    </row>
    <row r="204" spans="1:5" ht="24">
      <c r="A204" s="194" t="s">
        <v>823</v>
      </c>
      <c r="B204" s="194" t="s">
        <v>824</v>
      </c>
      <c r="C204" s="195" t="s">
        <v>825</v>
      </c>
      <c r="D204" s="196" t="s">
        <v>777</v>
      </c>
      <c r="E204" s="197"/>
    </row>
    <row r="205" spans="1:5" ht="24">
      <c r="A205" s="194" t="s">
        <v>826</v>
      </c>
      <c r="B205" s="194" t="s">
        <v>827</v>
      </c>
      <c r="C205" s="195" t="s">
        <v>828</v>
      </c>
      <c r="D205" s="196" t="s">
        <v>777</v>
      </c>
      <c r="E205" s="197"/>
    </row>
    <row r="206" spans="1:5" ht="24">
      <c r="A206" s="194" t="s">
        <v>829</v>
      </c>
      <c r="B206" s="194" t="s">
        <v>830</v>
      </c>
      <c r="C206" s="195" t="s">
        <v>831</v>
      </c>
      <c r="D206" s="196" t="s">
        <v>777</v>
      </c>
      <c r="E206" s="197"/>
    </row>
    <row r="207" spans="1:5" ht="24">
      <c r="A207" s="194" t="s">
        <v>832</v>
      </c>
      <c r="B207" s="194" t="s">
        <v>833</v>
      </c>
      <c r="C207" s="195" t="s">
        <v>834</v>
      </c>
      <c r="D207" s="196" t="s">
        <v>777</v>
      </c>
      <c r="E207" s="197"/>
    </row>
    <row r="208" spans="1:5" ht="24">
      <c r="A208" s="194" t="s">
        <v>835</v>
      </c>
      <c r="B208" s="194" t="s">
        <v>836</v>
      </c>
      <c r="C208" s="195" t="s">
        <v>837</v>
      </c>
      <c r="D208" s="196" t="s">
        <v>777</v>
      </c>
      <c r="E208" s="197"/>
    </row>
    <row r="209" spans="1:5" ht="24">
      <c r="A209" s="194" t="s">
        <v>838</v>
      </c>
      <c r="B209" s="194" t="s">
        <v>839</v>
      </c>
      <c r="C209" s="195" t="s">
        <v>840</v>
      </c>
      <c r="D209" s="196" t="s">
        <v>777</v>
      </c>
      <c r="E209" s="197"/>
    </row>
    <row r="210" spans="1:5" ht="24">
      <c r="A210" s="194" t="s">
        <v>841</v>
      </c>
      <c r="B210" s="194" t="s">
        <v>842</v>
      </c>
      <c r="C210" s="195" t="s">
        <v>843</v>
      </c>
      <c r="D210" s="196" t="s">
        <v>777</v>
      </c>
      <c r="E210" s="197"/>
    </row>
    <row r="211" spans="1:5" ht="24">
      <c r="A211" s="194" t="s">
        <v>844</v>
      </c>
      <c r="B211" s="198" t="s">
        <v>845</v>
      </c>
      <c r="C211" s="195" t="s">
        <v>846</v>
      </c>
      <c r="D211" s="196" t="s">
        <v>777</v>
      </c>
      <c r="E211" s="197"/>
    </row>
    <row r="212" spans="1:5" ht="24">
      <c r="A212" s="194" t="s">
        <v>847</v>
      </c>
      <c r="B212" s="198" t="s">
        <v>848</v>
      </c>
      <c r="C212" s="195" t="s">
        <v>849</v>
      </c>
      <c r="D212" s="196" t="s">
        <v>777</v>
      </c>
      <c r="E212" s="197"/>
    </row>
    <row r="213" spans="1:5" ht="24">
      <c r="A213" s="194" t="s">
        <v>850</v>
      </c>
      <c r="B213" s="198" t="s">
        <v>851</v>
      </c>
      <c r="C213" s="195" t="s">
        <v>852</v>
      </c>
      <c r="D213" s="196" t="s">
        <v>777</v>
      </c>
      <c r="E213" s="197"/>
    </row>
    <row r="214" spans="1:5" ht="24">
      <c r="A214" s="194" t="s">
        <v>853</v>
      </c>
      <c r="B214" s="198" t="s">
        <v>854</v>
      </c>
      <c r="C214" s="195" t="s">
        <v>855</v>
      </c>
      <c r="D214" s="196" t="s">
        <v>777</v>
      </c>
      <c r="E214" s="197"/>
    </row>
    <row r="215" spans="1:5" ht="24">
      <c r="A215" s="194" t="s">
        <v>856</v>
      </c>
      <c r="B215" s="198" t="s">
        <v>857</v>
      </c>
      <c r="C215" s="195" t="s">
        <v>858</v>
      </c>
      <c r="D215" s="196" t="s">
        <v>777</v>
      </c>
      <c r="E215" s="197"/>
    </row>
    <row r="216" spans="1:5" ht="24">
      <c r="A216" s="194" t="s">
        <v>859</v>
      </c>
      <c r="B216" s="198" t="s">
        <v>860</v>
      </c>
      <c r="C216" s="195" t="s">
        <v>861</v>
      </c>
      <c r="D216" s="196" t="s">
        <v>777</v>
      </c>
      <c r="E216" s="197"/>
    </row>
    <row r="217" spans="1:5" ht="24">
      <c r="A217" s="194" t="s">
        <v>862</v>
      </c>
      <c r="B217" s="194" t="s">
        <v>863</v>
      </c>
      <c r="C217" s="196" t="s">
        <v>864</v>
      </c>
      <c r="D217" s="196" t="s">
        <v>865</v>
      </c>
      <c r="E217" s="197"/>
    </row>
    <row r="218" spans="1:5" ht="24">
      <c r="A218" s="194" t="s">
        <v>866</v>
      </c>
      <c r="B218" s="194" t="s">
        <v>867</v>
      </c>
      <c r="C218" s="196" t="s">
        <v>868</v>
      </c>
      <c r="D218" s="196" t="s">
        <v>865</v>
      </c>
      <c r="E218" s="197"/>
    </row>
    <row r="219" spans="1:5" ht="24">
      <c r="A219" s="194" t="s">
        <v>869</v>
      </c>
      <c r="B219" s="194" t="s">
        <v>870</v>
      </c>
      <c r="C219" s="196" t="s">
        <v>871</v>
      </c>
      <c r="D219" s="196" t="s">
        <v>865</v>
      </c>
      <c r="E219" s="197"/>
    </row>
    <row r="220" spans="1:5" ht="24">
      <c r="A220" s="194" t="s">
        <v>872</v>
      </c>
      <c r="B220" s="194" t="s">
        <v>873</v>
      </c>
      <c r="C220" s="196" t="s">
        <v>874</v>
      </c>
      <c r="D220" s="196" t="s">
        <v>865</v>
      </c>
      <c r="E220" s="197"/>
    </row>
    <row r="221" spans="1:5" ht="24">
      <c r="A221" s="194" t="s">
        <v>875</v>
      </c>
      <c r="B221" s="194" t="s">
        <v>876</v>
      </c>
      <c r="C221" s="196" t="s">
        <v>877</v>
      </c>
      <c r="D221" s="196" t="s">
        <v>865</v>
      </c>
      <c r="E221" s="197"/>
    </row>
    <row r="222" spans="1:5" ht="24">
      <c r="A222" s="194" t="s">
        <v>878</v>
      </c>
      <c r="B222" s="194" t="s">
        <v>879</v>
      </c>
      <c r="C222" s="196" t="s">
        <v>880</v>
      </c>
      <c r="D222" s="196" t="s">
        <v>865</v>
      </c>
      <c r="E222" s="197"/>
    </row>
    <row r="223" spans="1:5" ht="24">
      <c r="A223" s="194" t="s">
        <v>881</v>
      </c>
      <c r="B223" s="194" t="s">
        <v>882</v>
      </c>
      <c r="C223" s="196" t="s">
        <v>883</v>
      </c>
      <c r="D223" s="196" t="s">
        <v>865</v>
      </c>
      <c r="E223" s="197"/>
    </row>
    <row r="224" spans="1:5" ht="24">
      <c r="A224" s="194" t="s">
        <v>884</v>
      </c>
      <c r="B224" s="194" t="s">
        <v>885</v>
      </c>
      <c r="C224" s="195" t="s">
        <v>886</v>
      </c>
      <c r="D224" s="196" t="s">
        <v>865</v>
      </c>
      <c r="E224" s="197"/>
    </row>
    <row r="225" spans="1:5" ht="24">
      <c r="A225" s="194" t="s">
        <v>887</v>
      </c>
      <c r="B225" s="194" t="s">
        <v>888</v>
      </c>
      <c r="C225" s="196" t="s">
        <v>889</v>
      </c>
      <c r="D225" s="196" t="s">
        <v>865</v>
      </c>
      <c r="E225" s="197"/>
    </row>
    <row r="226" spans="1:5" ht="24">
      <c r="A226" s="194" t="s">
        <v>890</v>
      </c>
      <c r="B226" s="194" t="s">
        <v>891</v>
      </c>
      <c r="C226" s="196" t="s">
        <v>892</v>
      </c>
      <c r="D226" s="196" t="s">
        <v>865</v>
      </c>
      <c r="E226" s="197"/>
    </row>
    <row r="227" spans="1:5" ht="24">
      <c r="A227" s="194" t="s">
        <v>893</v>
      </c>
      <c r="B227" s="194" t="s">
        <v>894</v>
      </c>
      <c r="C227" s="196" t="s">
        <v>895</v>
      </c>
      <c r="D227" s="196" t="s">
        <v>865</v>
      </c>
      <c r="E227" s="197"/>
    </row>
    <row r="228" spans="1:5" ht="24">
      <c r="A228" s="194" t="s">
        <v>896</v>
      </c>
      <c r="B228" s="198" t="s">
        <v>897</v>
      </c>
      <c r="C228" s="196" t="s">
        <v>898</v>
      </c>
      <c r="D228" s="196" t="s">
        <v>865</v>
      </c>
      <c r="E228" s="197"/>
    </row>
    <row r="229" spans="1:5" ht="24">
      <c r="A229" s="194" t="s">
        <v>899</v>
      </c>
      <c r="B229" s="198" t="s">
        <v>900</v>
      </c>
      <c r="C229" s="196" t="s">
        <v>901</v>
      </c>
      <c r="D229" s="196" t="s">
        <v>865</v>
      </c>
      <c r="E229" s="197"/>
    </row>
    <row r="230" spans="1:5" ht="24">
      <c r="A230" s="194" t="s">
        <v>902</v>
      </c>
      <c r="B230" s="198" t="s">
        <v>903</v>
      </c>
      <c r="C230" s="196" t="s">
        <v>904</v>
      </c>
      <c r="D230" s="196" t="s">
        <v>865</v>
      </c>
      <c r="E230" s="197"/>
    </row>
    <row r="231" spans="1:5" ht="24">
      <c r="A231" s="194" t="s">
        <v>905</v>
      </c>
      <c r="B231" s="198" t="s">
        <v>906</v>
      </c>
      <c r="C231" s="196" t="s">
        <v>907</v>
      </c>
      <c r="D231" s="196" t="s">
        <v>865</v>
      </c>
      <c r="E231" s="197"/>
    </row>
    <row r="232" spans="1:5" ht="24">
      <c r="A232" s="194" t="s">
        <v>908</v>
      </c>
      <c r="B232" s="194" t="s">
        <v>909</v>
      </c>
      <c r="C232" s="196" t="s">
        <v>910</v>
      </c>
      <c r="D232" s="196" t="s">
        <v>911</v>
      </c>
      <c r="E232" s="197"/>
    </row>
    <row r="233" spans="1:5" ht="24">
      <c r="A233" s="194" t="s">
        <v>912</v>
      </c>
      <c r="B233" s="194" t="s">
        <v>913</v>
      </c>
      <c r="C233" s="196" t="s">
        <v>914</v>
      </c>
      <c r="D233" s="196" t="s">
        <v>911</v>
      </c>
      <c r="E233" s="197"/>
    </row>
    <row r="234" spans="1:5" ht="24">
      <c r="A234" s="194" t="s">
        <v>915</v>
      </c>
      <c r="B234" s="194" t="s">
        <v>916</v>
      </c>
      <c r="C234" s="196" t="s">
        <v>917</v>
      </c>
      <c r="D234" s="196" t="s">
        <v>911</v>
      </c>
      <c r="E234" s="197"/>
    </row>
    <row r="235" spans="1:5" ht="24">
      <c r="A235" s="194" t="s">
        <v>918</v>
      </c>
      <c r="B235" s="194" t="s">
        <v>919</v>
      </c>
      <c r="C235" s="196" t="s">
        <v>920</v>
      </c>
      <c r="D235" s="196" t="s">
        <v>911</v>
      </c>
      <c r="E235" s="197"/>
    </row>
    <row r="236" spans="1:5" ht="24">
      <c r="A236" s="194" t="s">
        <v>921</v>
      </c>
      <c r="B236" s="194" t="s">
        <v>922</v>
      </c>
      <c r="C236" s="196" t="s">
        <v>923</v>
      </c>
      <c r="D236" s="196" t="s">
        <v>911</v>
      </c>
      <c r="E236" s="197"/>
    </row>
    <row r="237" spans="1:5" ht="24">
      <c r="A237" s="194" t="s">
        <v>924</v>
      </c>
      <c r="B237" s="194" t="s">
        <v>925</v>
      </c>
      <c r="C237" s="196" t="s">
        <v>926</v>
      </c>
      <c r="D237" s="196" t="s">
        <v>911</v>
      </c>
      <c r="E237" s="197"/>
    </row>
    <row r="238" spans="1:5" ht="24">
      <c r="A238" s="194" t="s">
        <v>927</v>
      </c>
      <c r="B238" s="194" t="s">
        <v>928</v>
      </c>
      <c r="C238" s="196" t="s">
        <v>929</v>
      </c>
      <c r="D238" s="196" t="s">
        <v>911</v>
      </c>
      <c r="E238" s="197"/>
    </row>
    <row r="239" spans="1:5" ht="24">
      <c r="A239" s="194" t="s">
        <v>930</v>
      </c>
      <c r="B239" s="194" t="s">
        <v>931</v>
      </c>
      <c r="C239" s="196" t="s">
        <v>932</v>
      </c>
      <c r="D239" s="196" t="s">
        <v>911</v>
      </c>
      <c r="E239" s="197"/>
    </row>
    <row r="240" spans="1:5" ht="24">
      <c r="A240" s="194" t="s">
        <v>933</v>
      </c>
      <c r="B240" s="194" t="s">
        <v>934</v>
      </c>
      <c r="C240" s="196" t="s">
        <v>935</v>
      </c>
      <c r="D240" s="196" t="s">
        <v>911</v>
      </c>
      <c r="E240" s="197"/>
    </row>
    <row r="241" spans="1:5" ht="24">
      <c r="A241" s="194" t="s">
        <v>936</v>
      </c>
      <c r="B241" s="194" t="s">
        <v>937</v>
      </c>
      <c r="C241" s="196" t="s">
        <v>938</v>
      </c>
      <c r="D241" s="196" t="s">
        <v>911</v>
      </c>
      <c r="E241" s="197"/>
    </row>
    <row r="242" spans="1:5" ht="24">
      <c r="A242" s="194" t="s">
        <v>939</v>
      </c>
      <c r="B242" s="194" t="s">
        <v>940</v>
      </c>
      <c r="C242" s="196" t="s">
        <v>941</v>
      </c>
      <c r="D242" s="196" t="s">
        <v>911</v>
      </c>
      <c r="E242" s="197"/>
    </row>
    <row r="243" spans="1:5" ht="24">
      <c r="A243" s="194" t="s">
        <v>942</v>
      </c>
      <c r="B243" s="194" t="s">
        <v>943</v>
      </c>
      <c r="C243" s="196" t="s">
        <v>944</v>
      </c>
      <c r="D243" s="196" t="s">
        <v>911</v>
      </c>
      <c r="E243" s="197"/>
    </row>
    <row r="244" spans="1:5" ht="24">
      <c r="A244" s="194" t="s">
        <v>945</v>
      </c>
      <c r="B244" s="194" t="s">
        <v>946</v>
      </c>
      <c r="C244" s="196" t="s">
        <v>947</v>
      </c>
      <c r="D244" s="196" t="s">
        <v>911</v>
      </c>
      <c r="E244" s="197"/>
    </row>
    <row r="245" spans="1:5" ht="24">
      <c r="A245" s="194" t="s">
        <v>948</v>
      </c>
      <c r="B245" s="194" t="s">
        <v>949</v>
      </c>
      <c r="C245" s="196" t="s">
        <v>950</v>
      </c>
      <c r="D245" s="196" t="s">
        <v>911</v>
      </c>
      <c r="E245" s="197"/>
    </row>
    <row r="246" spans="1:5" ht="24">
      <c r="A246" s="194" t="s">
        <v>951</v>
      </c>
      <c r="B246" s="194" t="s">
        <v>952</v>
      </c>
      <c r="C246" s="196" t="s">
        <v>953</v>
      </c>
      <c r="D246" s="196" t="s">
        <v>911</v>
      </c>
      <c r="E246" s="197"/>
    </row>
    <row r="247" spans="1:5" ht="24">
      <c r="A247" s="194" t="s">
        <v>954</v>
      </c>
      <c r="B247" s="194" t="s">
        <v>955</v>
      </c>
      <c r="C247" s="196" t="s">
        <v>956</v>
      </c>
      <c r="D247" s="196" t="s">
        <v>911</v>
      </c>
      <c r="E247" s="197"/>
    </row>
    <row r="248" spans="1:5" ht="24">
      <c r="A248" s="194" t="s">
        <v>957</v>
      </c>
      <c r="B248" s="198" t="s">
        <v>958</v>
      </c>
      <c r="C248" s="196" t="s">
        <v>959</v>
      </c>
      <c r="D248" s="196" t="s">
        <v>911</v>
      </c>
      <c r="E248" s="197"/>
    </row>
    <row r="249" spans="1:5" ht="24">
      <c r="A249" s="194" t="s">
        <v>960</v>
      </c>
      <c r="B249" s="198" t="s">
        <v>961</v>
      </c>
      <c r="C249" s="196" t="s">
        <v>962</v>
      </c>
      <c r="D249" s="196" t="s">
        <v>911</v>
      </c>
      <c r="E249" s="197"/>
    </row>
    <row r="250" spans="1:5" ht="24">
      <c r="A250" s="199" t="s">
        <v>963</v>
      </c>
      <c r="B250" s="200" t="s">
        <v>964</v>
      </c>
      <c r="C250" s="201" t="s">
        <v>965</v>
      </c>
      <c r="D250" s="201" t="s">
        <v>911</v>
      </c>
      <c r="E250" s="202"/>
    </row>
    <row r="251" spans="1:4" s="204" customFormat="1" ht="24">
      <c r="A251" s="203"/>
      <c r="B251" s="203"/>
      <c r="C251" s="203"/>
      <c r="D251" s="203"/>
    </row>
    <row r="252" spans="1:4" ht="24">
      <c r="A252" s="205"/>
      <c r="B252" s="279" t="s">
        <v>970</v>
      </c>
      <c r="C252" s="279"/>
      <c r="D252" s="206"/>
    </row>
    <row r="253" spans="1:4" ht="24">
      <c r="A253" s="205"/>
      <c r="B253" s="205"/>
      <c r="C253" s="206"/>
      <c r="D253" s="206"/>
    </row>
    <row r="254" spans="1:4" ht="24">
      <c r="A254" s="205"/>
      <c r="B254" s="205"/>
      <c r="C254" s="206"/>
      <c r="D254" s="206"/>
    </row>
    <row r="255" spans="1:4" ht="24">
      <c r="A255" s="205"/>
      <c r="B255" s="205"/>
      <c r="C255" s="206"/>
      <c r="D255" s="206"/>
    </row>
    <row r="256" spans="1:4" ht="24">
      <c r="A256" s="205"/>
      <c r="B256" s="205"/>
      <c r="C256" s="206"/>
      <c r="D256" s="206"/>
    </row>
    <row r="257" spans="1:4" ht="24">
      <c r="A257" s="205"/>
      <c r="B257" s="205"/>
      <c r="C257" s="206"/>
      <c r="D257" s="206"/>
    </row>
    <row r="258" spans="1:4" ht="24">
      <c r="A258" s="205"/>
      <c r="B258" s="205"/>
      <c r="C258" s="206"/>
      <c r="D258" s="206"/>
    </row>
    <row r="259" spans="1:4" ht="24">
      <c r="A259" s="205"/>
      <c r="B259" s="205"/>
      <c r="C259" s="206"/>
      <c r="D259" s="206"/>
    </row>
    <row r="260" spans="1:4" ht="24">
      <c r="A260" s="205"/>
      <c r="B260" s="205"/>
      <c r="C260" s="206"/>
      <c r="D260" s="206"/>
    </row>
    <row r="261" spans="1:4" ht="24">
      <c r="A261" s="205"/>
      <c r="B261" s="205"/>
      <c r="C261" s="206"/>
      <c r="D261" s="206"/>
    </row>
    <row r="262" spans="1:4" ht="24">
      <c r="A262" s="205"/>
      <c r="B262" s="205"/>
      <c r="C262" s="206"/>
      <c r="D262" s="206"/>
    </row>
    <row r="263" spans="1:4" ht="24">
      <c r="A263" s="207"/>
      <c r="B263" s="208"/>
      <c r="C263" s="207"/>
      <c r="D263" s="206"/>
    </row>
    <row r="264" spans="1:4" ht="24">
      <c r="A264" s="207"/>
      <c r="B264" s="208"/>
      <c r="C264" s="207"/>
      <c r="D264" s="206"/>
    </row>
    <row r="265" spans="1:4" ht="24">
      <c r="A265" s="207"/>
      <c r="B265" s="208"/>
      <c r="C265" s="207"/>
      <c r="D265" s="206"/>
    </row>
    <row r="266" spans="1:4" ht="24">
      <c r="A266" s="207"/>
      <c r="B266" s="208"/>
      <c r="C266" s="207"/>
      <c r="D266" s="206"/>
    </row>
    <row r="267" spans="1:4" ht="24">
      <c r="A267" s="207"/>
      <c r="B267" s="208"/>
      <c r="C267" s="207"/>
      <c r="D267" s="206"/>
    </row>
    <row r="268" spans="1:4" ht="24">
      <c r="A268" s="207"/>
      <c r="B268" s="208"/>
      <c r="C268" s="207"/>
      <c r="D268" s="206"/>
    </row>
    <row r="269" spans="1:4" ht="24">
      <c r="A269" s="207"/>
      <c r="B269" s="208"/>
      <c r="C269" s="207"/>
      <c r="D269" s="206"/>
    </row>
    <row r="270" spans="1:4" ht="24">
      <c r="A270" s="207"/>
      <c r="B270" s="208"/>
      <c r="C270" s="207"/>
      <c r="D270" s="206"/>
    </row>
    <row r="271" spans="1:4" ht="24">
      <c r="A271" s="207"/>
      <c r="B271" s="208"/>
      <c r="C271" s="207"/>
      <c r="D271" s="206"/>
    </row>
    <row r="272" spans="1:4" ht="24">
      <c r="A272" s="207"/>
      <c r="B272" s="208"/>
      <c r="C272" s="207"/>
      <c r="D272" s="206"/>
    </row>
    <row r="273" spans="1:4" ht="24">
      <c r="A273" s="207"/>
      <c r="B273" s="208"/>
      <c r="C273" s="207"/>
      <c r="D273" s="206"/>
    </row>
    <row r="274" spans="1:4" ht="24">
      <c r="A274" s="207"/>
      <c r="B274" s="208"/>
      <c r="C274" s="207"/>
      <c r="D274" s="206"/>
    </row>
    <row r="275" spans="1:4" ht="24">
      <c r="A275" s="207"/>
      <c r="B275" s="208"/>
      <c r="C275" s="207"/>
      <c r="D275" s="206"/>
    </row>
    <row r="276" spans="1:4" ht="24">
      <c r="A276" s="207"/>
      <c r="B276" s="208"/>
      <c r="C276" s="207"/>
      <c r="D276" s="206"/>
    </row>
    <row r="277" spans="1:4" ht="24">
      <c r="A277" s="207"/>
      <c r="B277" s="208"/>
      <c r="C277" s="207"/>
      <c r="D277" s="206"/>
    </row>
    <row r="278" spans="1:4" ht="24">
      <c r="A278" s="207"/>
      <c r="B278" s="208"/>
      <c r="C278" s="207"/>
      <c r="D278" s="206"/>
    </row>
    <row r="279" spans="1:4" ht="24">
      <c r="A279" s="207"/>
      <c r="B279" s="208"/>
      <c r="C279" s="207"/>
      <c r="D279" s="206"/>
    </row>
    <row r="280" spans="1:4" ht="24">
      <c r="A280" s="207"/>
      <c r="B280" s="208"/>
      <c r="C280" s="207"/>
      <c r="D280" s="206"/>
    </row>
    <row r="281" spans="1:4" ht="24">
      <c r="A281" s="207"/>
      <c r="B281" s="208"/>
      <c r="C281" s="207"/>
      <c r="D281" s="206"/>
    </row>
    <row r="282" spans="1:4" ht="24">
      <c r="A282" s="207"/>
      <c r="B282" s="208"/>
      <c r="C282" s="207"/>
      <c r="D282" s="206"/>
    </row>
    <row r="283" spans="1:4" ht="24">
      <c r="A283" s="207"/>
      <c r="B283" s="208"/>
      <c r="C283" s="207"/>
      <c r="D283" s="206"/>
    </row>
    <row r="284" spans="1:4" ht="24">
      <c r="A284" s="207"/>
      <c r="B284" s="208"/>
      <c r="C284" s="207"/>
      <c r="D284" s="206"/>
    </row>
    <row r="285" spans="1:4" ht="24">
      <c r="A285" s="207"/>
      <c r="B285" s="208"/>
      <c r="C285" s="207"/>
      <c r="D285" s="206"/>
    </row>
    <row r="286" spans="1:4" ht="24">
      <c r="A286" s="207"/>
      <c r="B286" s="208"/>
      <c r="C286" s="207"/>
      <c r="D286" s="206"/>
    </row>
    <row r="287" spans="1:4" ht="24">
      <c r="A287" s="207"/>
      <c r="B287" s="208"/>
      <c r="C287" s="207"/>
      <c r="D287" s="206"/>
    </row>
    <row r="288" spans="1:4" ht="24">
      <c r="A288" s="207"/>
      <c r="B288" s="208"/>
      <c r="C288" s="207"/>
      <c r="D288" s="206"/>
    </row>
    <row r="289" spans="1:4" ht="24">
      <c r="A289" s="207"/>
      <c r="B289" s="208"/>
      <c r="C289" s="207"/>
      <c r="D289" s="206"/>
    </row>
    <row r="290" spans="1:4" ht="24">
      <c r="A290" s="207"/>
      <c r="B290" s="208"/>
      <c r="C290" s="207"/>
      <c r="D290" s="206"/>
    </row>
    <row r="291" spans="1:4" ht="24">
      <c r="A291" s="207"/>
      <c r="B291" s="208"/>
      <c r="C291" s="207"/>
      <c r="D291" s="206"/>
    </row>
    <row r="292" spans="1:4" ht="24">
      <c r="A292" s="207"/>
      <c r="B292" s="208"/>
      <c r="C292" s="207"/>
      <c r="D292" s="206"/>
    </row>
    <row r="293" spans="1:4" ht="24">
      <c r="A293" s="207"/>
      <c r="B293" s="208"/>
      <c r="C293" s="207"/>
      <c r="D293" s="206"/>
    </row>
    <row r="294" spans="1:4" ht="24">
      <c r="A294" s="207"/>
      <c r="B294" s="208"/>
      <c r="C294" s="207"/>
      <c r="D294" s="206"/>
    </row>
    <row r="295" spans="1:4" ht="24">
      <c r="A295" s="207"/>
      <c r="B295" s="208"/>
      <c r="C295" s="207"/>
      <c r="D295" s="206"/>
    </row>
    <row r="296" spans="1:4" ht="24">
      <c r="A296" s="207"/>
      <c r="B296" s="208"/>
      <c r="C296" s="207"/>
      <c r="D296" s="206"/>
    </row>
    <row r="297" spans="1:4" ht="24">
      <c r="A297" s="207"/>
      <c r="B297" s="208"/>
      <c r="C297" s="207"/>
      <c r="D297" s="206"/>
    </row>
    <row r="298" spans="1:4" ht="24">
      <c r="A298" s="207"/>
      <c r="B298" s="208"/>
      <c r="C298" s="207"/>
      <c r="D298" s="206"/>
    </row>
    <row r="299" spans="1:4" ht="24">
      <c r="A299" s="207"/>
      <c r="B299" s="208"/>
      <c r="C299" s="207"/>
      <c r="D299" s="206"/>
    </row>
    <row r="300" spans="1:4" ht="24">
      <c r="A300" s="207"/>
      <c r="B300" s="208"/>
      <c r="C300" s="207"/>
      <c r="D300" s="206"/>
    </row>
    <row r="301" spans="1:4" ht="24">
      <c r="A301" s="207"/>
      <c r="B301" s="208"/>
      <c r="C301" s="207"/>
      <c r="D301" s="206"/>
    </row>
    <row r="302" spans="1:4" ht="24">
      <c r="A302" s="207"/>
      <c r="B302" s="208"/>
      <c r="C302" s="207"/>
      <c r="D302" s="206"/>
    </row>
    <row r="303" spans="1:4" ht="24">
      <c r="A303" s="207"/>
      <c r="B303" s="208"/>
      <c r="C303" s="207"/>
      <c r="D303" s="206"/>
    </row>
    <row r="304" spans="1:4" ht="24">
      <c r="A304" s="207"/>
      <c r="B304" s="208"/>
      <c r="C304" s="207"/>
      <c r="D304" s="206"/>
    </row>
    <row r="305" spans="1:4" ht="24">
      <c r="A305" s="207"/>
      <c r="B305" s="208"/>
      <c r="C305" s="207"/>
      <c r="D305" s="206"/>
    </row>
    <row r="306" spans="1:4" ht="24">
      <c r="A306" s="207"/>
      <c r="B306" s="208"/>
      <c r="C306" s="207"/>
      <c r="D306" s="206"/>
    </row>
    <row r="307" spans="1:4" ht="24">
      <c r="A307" s="207"/>
      <c r="B307" s="208"/>
      <c r="C307" s="207"/>
      <c r="D307" s="206"/>
    </row>
    <row r="308" spans="1:4" ht="24">
      <c r="A308" s="207"/>
      <c r="B308" s="208"/>
      <c r="C308" s="207"/>
      <c r="D308" s="206"/>
    </row>
    <row r="309" spans="1:4" ht="24">
      <c r="A309" s="207"/>
      <c r="B309" s="208"/>
      <c r="C309" s="207"/>
      <c r="D309" s="206"/>
    </row>
    <row r="310" spans="1:4" ht="24">
      <c r="A310" s="207"/>
      <c r="B310" s="208"/>
      <c r="C310" s="207"/>
      <c r="D310" s="206"/>
    </row>
    <row r="311" spans="1:4" ht="24">
      <c r="A311" s="207"/>
      <c r="B311" s="208"/>
      <c r="C311" s="207"/>
      <c r="D311" s="206"/>
    </row>
    <row r="312" spans="1:4" ht="24">
      <c r="A312" s="207"/>
      <c r="B312" s="208"/>
      <c r="C312" s="207"/>
      <c r="D312" s="206"/>
    </row>
    <row r="313" spans="1:4" ht="24">
      <c r="A313" s="207"/>
      <c r="B313" s="208"/>
      <c r="C313" s="207"/>
      <c r="D313" s="206"/>
    </row>
    <row r="314" spans="1:4" ht="24">
      <c r="A314" s="207"/>
      <c r="B314" s="208"/>
      <c r="C314" s="207"/>
      <c r="D314" s="206"/>
    </row>
    <row r="315" spans="1:4" ht="24">
      <c r="A315" s="207"/>
      <c r="B315" s="208"/>
      <c r="C315" s="207"/>
      <c r="D315" s="206"/>
    </row>
    <row r="316" spans="1:4" ht="24">
      <c r="A316" s="207"/>
      <c r="B316" s="208"/>
      <c r="C316" s="207"/>
      <c r="D316" s="206"/>
    </row>
    <row r="317" spans="1:4" ht="24">
      <c r="A317" s="207"/>
      <c r="B317" s="208"/>
      <c r="C317" s="207"/>
      <c r="D317" s="206"/>
    </row>
    <row r="318" spans="1:4" ht="24">
      <c r="A318" s="207"/>
      <c r="B318" s="208"/>
      <c r="C318" s="207"/>
      <c r="D318" s="206"/>
    </row>
    <row r="319" spans="1:4" ht="24">
      <c r="A319" s="207"/>
      <c r="B319" s="208"/>
      <c r="C319" s="207"/>
      <c r="D319" s="206"/>
    </row>
    <row r="320" spans="1:4" ht="24">
      <c r="A320" s="207"/>
      <c r="B320" s="208"/>
      <c r="C320" s="207"/>
      <c r="D320" s="206"/>
    </row>
    <row r="321" spans="1:4" ht="24">
      <c r="A321" s="207"/>
      <c r="B321" s="208"/>
      <c r="C321" s="207"/>
      <c r="D321" s="206"/>
    </row>
    <row r="322" spans="1:4" ht="24">
      <c r="A322" s="207"/>
      <c r="B322" s="208"/>
      <c r="C322" s="207"/>
      <c r="D322" s="206"/>
    </row>
    <row r="323" spans="1:4" ht="24">
      <c r="A323" s="207"/>
      <c r="B323" s="208"/>
      <c r="C323" s="207"/>
      <c r="D323" s="206"/>
    </row>
    <row r="324" spans="1:4" ht="24">
      <c r="A324" s="207"/>
      <c r="B324" s="208"/>
      <c r="C324" s="207"/>
      <c r="D324" s="206"/>
    </row>
    <row r="325" spans="1:4" ht="24">
      <c r="A325" s="207"/>
      <c r="B325" s="208"/>
      <c r="C325" s="207"/>
      <c r="D325" s="206"/>
    </row>
    <row r="326" spans="1:4" ht="24">
      <c r="A326" s="207"/>
      <c r="B326" s="208"/>
      <c r="C326" s="207"/>
      <c r="D326" s="206"/>
    </row>
    <row r="327" spans="1:4" ht="24">
      <c r="A327" s="207"/>
      <c r="B327" s="208"/>
      <c r="C327" s="207"/>
      <c r="D327" s="206"/>
    </row>
    <row r="328" spans="1:4" ht="24">
      <c r="A328" s="207"/>
      <c r="B328" s="208"/>
      <c r="C328" s="207"/>
      <c r="D328" s="206"/>
    </row>
    <row r="329" spans="1:4" ht="24">
      <c r="A329" s="207"/>
      <c r="B329" s="208"/>
      <c r="C329" s="207"/>
      <c r="D329" s="206"/>
    </row>
    <row r="330" spans="1:4" ht="24">
      <c r="A330" s="207"/>
      <c r="B330" s="208"/>
      <c r="C330" s="207"/>
      <c r="D330" s="206"/>
    </row>
    <row r="331" spans="1:4" ht="24">
      <c r="A331" s="207"/>
      <c r="B331" s="208"/>
      <c r="C331" s="207"/>
      <c r="D331" s="206"/>
    </row>
    <row r="332" spans="1:4" ht="24">
      <c r="A332" s="207"/>
      <c r="B332" s="208"/>
      <c r="C332" s="207"/>
      <c r="D332" s="206"/>
    </row>
    <row r="333" spans="1:4" ht="24">
      <c r="A333" s="207"/>
      <c r="B333" s="208"/>
      <c r="C333" s="207"/>
      <c r="D333" s="206"/>
    </row>
    <row r="334" spans="1:4" ht="24">
      <c r="A334" s="207"/>
      <c r="B334" s="208"/>
      <c r="C334" s="207"/>
      <c r="D334" s="206"/>
    </row>
    <row r="335" spans="1:4" ht="24">
      <c r="A335" s="207"/>
      <c r="B335" s="208"/>
      <c r="C335" s="207"/>
      <c r="D335" s="206"/>
    </row>
    <row r="336" spans="1:4" ht="24">
      <c r="A336" s="207"/>
      <c r="B336" s="208"/>
      <c r="C336" s="207"/>
      <c r="D336" s="206"/>
    </row>
    <row r="337" spans="1:4" ht="24">
      <c r="A337" s="207"/>
      <c r="B337" s="208"/>
      <c r="C337" s="207"/>
      <c r="D337" s="206"/>
    </row>
    <row r="338" spans="1:4" ht="24">
      <c r="A338" s="207"/>
      <c r="B338" s="208"/>
      <c r="C338" s="207"/>
      <c r="D338" s="206"/>
    </row>
    <row r="339" spans="1:4" ht="24">
      <c r="A339" s="207"/>
      <c r="B339" s="208"/>
      <c r="C339" s="207"/>
      <c r="D339" s="206"/>
    </row>
    <row r="340" spans="1:4" ht="24">
      <c r="A340" s="207"/>
      <c r="B340" s="208"/>
      <c r="C340" s="207"/>
      <c r="D340" s="206"/>
    </row>
    <row r="341" spans="1:4" ht="24">
      <c r="A341" s="207"/>
      <c r="B341" s="208"/>
      <c r="C341" s="207"/>
      <c r="D341" s="206"/>
    </row>
    <row r="342" spans="1:4" ht="24">
      <c r="A342" s="207"/>
      <c r="B342" s="208"/>
      <c r="C342" s="207"/>
      <c r="D342" s="206"/>
    </row>
    <row r="343" spans="1:4" ht="24">
      <c r="A343" s="207"/>
      <c r="B343" s="208"/>
      <c r="C343" s="207"/>
      <c r="D343" s="206"/>
    </row>
    <row r="344" spans="1:4" ht="24">
      <c r="A344" s="207"/>
      <c r="B344" s="208"/>
      <c r="C344" s="207"/>
      <c r="D344" s="206"/>
    </row>
    <row r="345" spans="1:4" ht="24">
      <c r="A345" s="207"/>
      <c r="B345" s="208"/>
      <c r="C345" s="207"/>
      <c r="D345" s="206"/>
    </row>
    <row r="346" spans="1:4" ht="24">
      <c r="A346" s="207"/>
      <c r="B346" s="208"/>
      <c r="C346" s="207"/>
      <c r="D346" s="206"/>
    </row>
    <row r="347" spans="1:4" ht="24">
      <c r="A347" s="207"/>
      <c r="B347" s="208"/>
      <c r="C347" s="207"/>
      <c r="D347" s="206"/>
    </row>
    <row r="348" spans="1:4" ht="24">
      <c r="A348" s="207"/>
      <c r="B348" s="208"/>
      <c r="C348" s="207"/>
      <c r="D348" s="206"/>
    </row>
    <row r="349" spans="1:4" ht="24">
      <c r="A349" s="207"/>
      <c r="B349" s="208"/>
      <c r="C349" s="207"/>
      <c r="D349" s="206"/>
    </row>
    <row r="350" spans="1:4" ht="24">
      <c r="A350" s="207"/>
      <c r="B350" s="208"/>
      <c r="C350" s="207"/>
      <c r="D350" s="206"/>
    </row>
    <row r="351" spans="1:4" ht="24">
      <c r="A351" s="207"/>
      <c r="B351" s="208"/>
      <c r="C351" s="207"/>
      <c r="D351" s="206"/>
    </row>
    <row r="352" spans="1:4" ht="24">
      <c r="A352" s="207"/>
      <c r="B352" s="208"/>
      <c r="C352" s="207"/>
      <c r="D352" s="206"/>
    </row>
    <row r="353" spans="1:4" ht="24">
      <c r="A353" s="207"/>
      <c r="B353" s="208"/>
      <c r="C353" s="207"/>
      <c r="D353" s="206"/>
    </row>
    <row r="354" spans="1:4" ht="24">
      <c r="A354" s="207"/>
      <c r="B354" s="208"/>
      <c r="C354" s="207"/>
      <c r="D354" s="206"/>
    </row>
    <row r="355" spans="1:4" ht="24">
      <c r="A355" s="207"/>
      <c r="B355" s="208"/>
      <c r="C355" s="207"/>
      <c r="D355" s="206"/>
    </row>
    <row r="356" spans="1:4" ht="24">
      <c r="A356" s="207"/>
      <c r="B356" s="208"/>
      <c r="C356" s="207"/>
      <c r="D356" s="206"/>
    </row>
    <row r="357" spans="1:4" ht="24">
      <c r="A357" s="207"/>
      <c r="B357" s="208"/>
      <c r="C357" s="207"/>
      <c r="D357" s="206"/>
    </row>
    <row r="358" spans="1:4" ht="24">
      <c r="A358" s="207"/>
      <c r="B358" s="208"/>
      <c r="C358" s="207"/>
      <c r="D358" s="206"/>
    </row>
    <row r="359" spans="1:4" ht="24">
      <c r="A359" s="207"/>
      <c r="B359" s="208"/>
      <c r="C359" s="207"/>
      <c r="D359" s="206"/>
    </row>
    <row r="360" spans="1:4" ht="24">
      <c r="A360" s="207"/>
      <c r="B360" s="208"/>
      <c r="C360" s="207"/>
      <c r="D360" s="206"/>
    </row>
    <row r="361" spans="1:4" ht="24">
      <c r="A361" s="207"/>
      <c r="B361" s="208"/>
      <c r="C361" s="207"/>
      <c r="D361" s="206"/>
    </row>
    <row r="362" spans="1:4" ht="24">
      <c r="A362" s="207"/>
      <c r="B362" s="208"/>
      <c r="C362" s="207"/>
      <c r="D362" s="206"/>
    </row>
    <row r="363" spans="1:4" ht="24">
      <c r="A363" s="207"/>
      <c r="B363" s="208"/>
      <c r="C363" s="207"/>
      <c r="D363" s="206"/>
    </row>
    <row r="364" spans="1:4" ht="24">
      <c r="A364" s="207"/>
      <c r="B364" s="208"/>
      <c r="C364" s="207"/>
      <c r="D364" s="206"/>
    </row>
    <row r="365" spans="1:4" ht="24">
      <c r="A365" s="207"/>
      <c r="B365" s="208"/>
      <c r="C365" s="207"/>
      <c r="D365" s="206"/>
    </row>
    <row r="366" spans="1:4" ht="24">
      <c r="A366" s="207"/>
      <c r="B366" s="208"/>
      <c r="C366" s="207"/>
      <c r="D366" s="206"/>
    </row>
    <row r="367" spans="1:4" ht="24">
      <c r="A367" s="207"/>
      <c r="B367" s="208"/>
      <c r="C367" s="207"/>
      <c r="D367" s="206"/>
    </row>
    <row r="368" spans="1:4" ht="24">
      <c r="A368" s="207"/>
      <c r="B368" s="208"/>
      <c r="C368" s="207"/>
      <c r="D368" s="206"/>
    </row>
    <row r="369" spans="1:4" ht="24">
      <c r="A369" s="207"/>
      <c r="B369" s="208"/>
      <c r="C369" s="207"/>
      <c r="D369" s="206"/>
    </row>
    <row r="370" spans="1:4" ht="24">
      <c r="A370" s="207"/>
      <c r="B370" s="208"/>
      <c r="C370" s="207"/>
      <c r="D370" s="206"/>
    </row>
    <row r="371" spans="1:4" ht="24">
      <c r="A371" s="207"/>
      <c r="B371" s="208"/>
      <c r="C371" s="207"/>
      <c r="D371" s="206"/>
    </row>
    <row r="372" spans="1:4" ht="24">
      <c r="A372" s="207"/>
      <c r="B372" s="208"/>
      <c r="C372" s="207"/>
      <c r="D372" s="206"/>
    </row>
    <row r="373" spans="1:4" ht="24">
      <c r="A373" s="207"/>
      <c r="B373" s="208"/>
      <c r="C373" s="207"/>
      <c r="D373" s="206"/>
    </row>
    <row r="374" spans="1:4" ht="24">
      <c r="A374" s="207"/>
      <c r="B374" s="208"/>
      <c r="C374" s="207"/>
      <c r="D374" s="206"/>
    </row>
    <row r="375" spans="1:4" ht="24">
      <c r="A375" s="207"/>
      <c r="B375" s="208"/>
      <c r="C375" s="207"/>
      <c r="D375" s="206"/>
    </row>
    <row r="376" spans="1:4" ht="24">
      <c r="A376" s="207"/>
      <c r="B376" s="208"/>
      <c r="C376" s="207"/>
      <c r="D376" s="206"/>
    </row>
    <row r="377" spans="1:4" ht="24">
      <c r="A377" s="207"/>
      <c r="B377" s="208"/>
      <c r="C377" s="207"/>
      <c r="D377" s="206"/>
    </row>
    <row r="378" spans="1:4" ht="24">
      <c r="A378" s="207"/>
      <c r="B378" s="208"/>
      <c r="C378" s="207"/>
      <c r="D378" s="206"/>
    </row>
    <row r="379" spans="1:4" ht="24">
      <c r="A379" s="207"/>
      <c r="B379" s="208"/>
      <c r="C379" s="207"/>
      <c r="D379" s="206"/>
    </row>
    <row r="380" spans="1:4" ht="24">
      <c r="A380" s="207"/>
      <c r="B380" s="208"/>
      <c r="C380" s="207"/>
      <c r="D380" s="206"/>
    </row>
    <row r="381" spans="1:4" ht="24">
      <c r="A381" s="207"/>
      <c r="B381" s="208"/>
      <c r="C381" s="207"/>
      <c r="D381" s="206"/>
    </row>
    <row r="382" spans="1:4" ht="24">
      <c r="A382" s="207"/>
      <c r="B382" s="208"/>
      <c r="C382" s="207"/>
      <c r="D382" s="206"/>
    </row>
    <row r="383" spans="1:4" ht="24">
      <c r="A383" s="207"/>
      <c r="B383" s="208"/>
      <c r="C383" s="207"/>
      <c r="D383" s="206"/>
    </row>
    <row r="384" spans="1:4" ht="24">
      <c r="A384" s="207"/>
      <c r="B384" s="208"/>
      <c r="C384" s="207"/>
      <c r="D384" s="206"/>
    </row>
    <row r="385" spans="1:4" ht="24">
      <c r="A385" s="207"/>
      <c r="B385" s="208"/>
      <c r="C385" s="207"/>
      <c r="D385" s="206"/>
    </row>
    <row r="386" spans="1:4" ht="24">
      <c r="A386" s="207"/>
      <c r="B386" s="208"/>
      <c r="C386" s="207"/>
      <c r="D386" s="206"/>
    </row>
    <row r="387" spans="1:4" ht="24">
      <c r="A387" s="207"/>
      <c r="B387" s="208"/>
      <c r="C387" s="207"/>
      <c r="D387" s="206"/>
    </row>
    <row r="388" spans="1:4" ht="24">
      <c r="A388" s="207"/>
      <c r="B388" s="208"/>
      <c r="C388" s="207"/>
      <c r="D388" s="206"/>
    </row>
    <row r="389" spans="1:4" ht="24">
      <c r="A389" s="207"/>
      <c r="B389" s="208"/>
      <c r="C389" s="207"/>
      <c r="D389" s="206"/>
    </row>
    <row r="390" spans="1:4" ht="24">
      <c r="A390" s="207"/>
      <c r="B390" s="208"/>
      <c r="C390" s="207"/>
      <c r="D390" s="206"/>
    </row>
    <row r="391" spans="1:4" ht="24">
      <c r="A391" s="207"/>
      <c r="B391" s="208"/>
      <c r="C391" s="207"/>
      <c r="D391" s="206"/>
    </row>
    <row r="392" spans="1:4" ht="24">
      <c r="A392" s="207"/>
      <c r="B392" s="208"/>
      <c r="C392" s="207"/>
      <c r="D392" s="206"/>
    </row>
    <row r="393" spans="1:4" ht="24">
      <c r="A393" s="207"/>
      <c r="B393" s="208"/>
      <c r="C393" s="207"/>
      <c r="D393" s="206"/>
    </row>
    <row r="394" spans="1:4" ht="24">
      <c r="A394" s="207"/>
      <c r="B394" s="208"/>
      <c r="C394" s="207"/>
      <c r="D394" s="206"/>
    </row>
    <row r="395" spans="1:4" ht="24">
      <c r="A395" s="207"/>
      <c r="B395" s="208"/>
      <c r="C395" s="207"/>
      <c r="D395" s="206"/>
    </row>
    <row r="396" spans="1:4" ht="24">
      <c r="A396" s="207"/>
      <c r="B396" s="208"/>
      <c r="C396" s="207"/>
      <c r="D396" s="206"/>
    </row>
    <row r="397" spans="1:4" ht="24">
      <c r="A397" s="207"/>
      <c r="B397" s="208"/>
      <c r="C397" s="207"/>
      <c r="D397" s="206"/>
    </row>
    <row r="398" spans="1:4" ht="24">
      <c r="A398" s="207"/>
      <c r="B398" s="208"/>
      <c r="C398" s="207"/>
      <c r="D398" s="206"/>
    </row>
    <row r="399" spans="1:4" ht="24">
      <c r="A399" s="207"/>
      <c r="B399" s="208"/>
      <c r="C399" s="207"/>
      <c r="D399" s="206"/>
    </row>
    <row r="400" spans="1:4" ht="24">
      <c r="A400" s="207"/>
      <c r="B400" s="208"/>
      <c r="C400" s="207"/>
      <c r="D400" s="206"/>
    </row>
    <row r="401" spans="1:4" ht="24">
      <c r="A401" s="207"/>
      <c r="B401" s="208"/>
      <c r="C401" s="207"/>
      <c r="D401" s="206"/>
    </row>
    <row r="402" spans="1:4" ht="24">
      <c r="A402" s="207"/>
      <c r="B402" s="208"/>
      <c r="C402" s="207"/>
      <c r="D402" s="206"/>
    </row>
    <row r="403" spans="1:4" ht="24">
      <c r="A403" s="207"/>
      <c r="B403" s="208"/>
      <c r="C403" s="207"/>
      <c r="D403" s="206"/>
    </row>
    <row r="404" spans="1:4" ht="24">
      <c r="A404" s="207"/>
      <c r="B404" s="208"/>
      <c r="C404" s="207"/>
      <c r="D404" s="206"/>
    </row>
    <row r="405" spans="1:4" ht="24">
      <c r="A405" s="207"/>
      <c r="B405" s="208"/>
      <c r="C405" s="207"/>
      <c r="D405" s="206"/>
    </row>
    <row r="406" spans="1:4" ht="24">
      <c r="A406" s="207"/>
      <c r="B406" s="208"/>
      <c r="C406" s="207"/>
      <c r="D406" s="206"/>
    </row>
    <row r="407" spans="1:4" ht="24">
      <c r="A407" s="207"/>
      <c r="B407" s="208"/>
      <c r="C407" s="207"/>
      <c r="D407" s="206"/>
    </row>
    <row r="408" spans="1:4" ht="24">
      <c r="A408" s="207"/>
      <c r="B408" s="208"/>
      <c r="C408" s="207"/>
      <c r="D408" s="206"/>
    </row>
    <row r="409" spans="1:4" ht="24">
      <c r="A409" s="207"/>
      <c r="B409" s="208"/>
      <c r="C409" s="207"/>
      <c r="D409" s="206"/>
    </row>
    <row r="410" spans="1:4" ht="24">
      <c r="A410" s="207"/>
      <c r="B410" s="208"/>
      <c r="C410" s="207"/>
      <c r="D410" s="206"/>
    </row>
    <row r="411" spans="1:4" ht="24">
      <c r="A411" s="207"/>
      <c r="B411" s="208"/>
      <c r="C411" s="207"/>
      <c r="D411" s="206"/>
    </row>
    <row r="412" spans="1:4" ht="24">
      <c r="A412" s="207"/>
      <c r="B412" s="208"/>
      <c r="C412" s="207"/>
      <c r="D412" s="206"/>
    </row>
    <row r="413" spans="1:4" ht="24">
      <c r="A413" s="207"/>
      <c r="B413" s="208"/>
      <c r="C413" s="207"/>
      <c r="D413" s="206"/>
    </row>
    <row r="414" spans="1:4" ht="24">
      <c r="A414" s="207"/>
      <c r="B414" s="208"/>
      <c r="C414" s="207"/>
      <c r="D414" s="206"/>
    </row>
    <row r="415" spans="1:4" ht="24">
      <c r="A415" s="207"/>
      <c r="B415" s="208"/>
      <c r="C415" s="207"/>
      <c r="D415" s="206"/>
    </row>
    <row r="416" spans="1:4" ht="24">
      <c r="A416" s="207"/>
      <c r="B416" s="208"/>
      <c r="C416" s="207"/>
      <c r="D416" s="206"/>
    </row>
    <row r="417" spans="1:4" ht="24">
      <c r="A417" s="207"/>
      <c r="B417" s="208"/>
      <c r="C417" s="207"/>
      <c r="D417" s="206"/>
    </row>
    <row r="418" spans="1:4" ht="24">
      <c r="A418" s="207"/>
      <c r="B418" s="208"/>
      <c r="C418" s="207"/>
      <c r="D418" s="206"/>
    </row>
    <row r="419" spans="1:4" ht="24">
      <c r="A419" s="207"/>
      <c r="B419" s="208"/>
      <c r="C419" s="207"/>
      <c r="D419" s="206"/>
    </row>
    <row r="420" spans="1:4" ht="24">
      <c r="A420" s="207"/>
      <c r="B420" s="208"/>
      <c r="C420" s="207"/>
      <c r="D420" s="206"/>
    </row>
    <row r="421" spans="1:4" ht="24">
      <c r="A421" s="207"/>
      <c r="B421" s="208"/>
      <c r="C421" s="207"/>
      <c r="D421" s="206"/>
    </row>
    <row r="422" spans="1:4" ht="24">
      <c r="A422" s="207"/>
      <c r="B422" s="208"/>
      <c r="C422" s="207"/>
      <c r="D422" s="206"/>
    </row>
    <row r="423" spans="1:4" ht="24">
      <c r="A423" s="207"/>
      <c r="B423" s="208"/>
      <c r="C423" s="207"/>
      <c r="D423" s="206"/>
    </row>
    <row r="424" spans="1:4" ht="24">
      <c r="A424" s="207"/>
      <c r="B424" s="208"/>
      <c r="C424" s="207"/>
      <c r="D424" s="206"/>
    </row>
    <row r="425" spans="1:4" ht="24">
      <c r="A425" s="207"/>
      <c r="B425" s="208"/>
      <c r="C425" s="207"/>
      <c r="D425" s="206"/>
    </row>
    <row r="426" spans="1:4" ht="24">
      <c r="A426" s="207"/>
      <c r="B426" s="208"/>
      <c r="C426" s="207"/>
      <c r="D426" s="206"/>
    </row>
    <row r="427" spans="1:4" ht="24">
      <c r="A427" s="207"/>
      <c r="B427" s="208"/>
      <c r="C427" s="207"/>
      <c r="D427" s="206"/>
    </row>
    <row r="428" spans="1:4" ht="24">
      <c r="A428" s="207"/>
      <c r="B428" s="208"/>
      <c r="C428" s="207"/>
      <c r="D428" s="206"/>
    </row>
    <row r="429" spans="1:4" ht="24">
      <c r="A429" s="207"/>
      <c r="B429" s="208"/>
      <c r="C429" s="207"/>
      <c r="D429" s="206"/>
    </row>
    <row r="430" spans="1:4" ht="24">
      <c r="A430" s="207"/>
      <c r="B430" s="208"/>
      <c r="C430" s="207"/>
      <c r="D430" s="206"/>
    </row>
    <row r="431" spans="1:4" ht="24">
      <c r="A431" s="207"/>
      <c r="B431" s="208"/>
      <c r="C431" s="207"/>
      <c r="D431" s="206"/>
    </row>
    <row r="432" spans="1:4" ht="24">
      <c r="A432" s="207"/>
      <c r="B432" s="208"/>
      <c r="C432" s="207"/>
      <c r="D432" s="206"/>
    </row>
    <row r="433" spans="1:4" ht="24">
      <c r="A433" s="207"/>
      <c r="B433" s="208"/>
      <c r="C433" s="207"/>
      <c r="D433" s="206"/>
    </row>
    <row r="434" spans="1:4" ht="24">
      <c r="A434" s="207"/>
      <c r="B434" s="208"/>
      <c r="C434" s="207"/>
      <c r="D434" s="206"/>
    </row>
    <row r="435" spans="1:4" ht="24">
      <c r="A435" s="207"/>
      <c r="B435" s="208"/>
      <c r="C435" s="207"/>
      <c r="D435" s="206"/>
    </row>
    <row r="436" spans="1:4" ht="24">
      <c r="A436" s="207"/>
      <c r="B436" s="208"/>
      <c r="C436" s="207"/>
      <c r="D436" s="206"/>
    </row>
    <row r="437" spans="1:4" ht="24">
      <c r="A437" s="207"/>
      <c r="B437" s="208"/>
      <c r="C437" s="207"/>
      <c r="D437" s="206"/>
    </row>
    <row r="438" spans="1:4" ht="24">
      <c r="A438" s="207"/>
      <c r="B438" s="208"/>
      <c r="C438" s="207"/>
      <c r="D438" s="206"/>
    </row>
    <row r="439" spans="1:4" ht="24">
      <c r="A439" s="207"/>
      <c r="B439" s="208"/>
      <c r="C439" s="207"/>
      <c r="D439" s="206"/>
    </row>
    <row r="440" spans="1:4" ht="24">
      <c r="A440" s="207"/>
      <c r="B440" s="208"/>
      <c r="C440" s="207"/>
      <c r="D440" s="206"/>
    </row>
    <row r="441" spans="1:4" ht="24">
      <c r="A441" s="207"/>
      <c r="B441" s="208"/>
      <c r="C441" s="207"/>
      <c r="D441" s="206"/>
    </row>
    <row r="442" spans="1:4" ht="24">
      <c r="A442" s="207"/>
      <c r="B442" s="208"/>
      <c r="C442" s="207"/>
      <c r="D442" s="206"/>
    </row>
    <row r="443" spans="1:4" ht="24">
      <c r="A443" s="207"/>
      <c r="B443" s="208"/>
      <c r="C443" s="207"/>
      <c r="D443" s="206"/>
    </row>
    <row r="444" spans="1:4" ht="24">
      <c r="A444" s="207"/>
      <c r="B444" s="208"/>
      <c r="C444" s="207"/>
      <c r="D444" s="206"/>
    </row>
    <row r="445" spans="1:4" ht="24">
      <c r="A445" s="207"/>
      <c r="B445" s="208"/>
      <c r="C445" s="207"/>
      <c r="D445" s="206"/>
    </row>
    <row r="446" spans="1:4" ht="24">
      <c r="A446" s="207"/>
      <c r="B446" s="208"/>
      <c r="C446" s="207"/>
      <c r="D446" s="206"/>
    </row>
    <row r="447" spans="1:4" ht="24">
      <c r="A447" s="207"/>
      <c r="B447" s="208"/>
      <c r="C447" s="207"/>
      <c r="D447" s="206"/>
    </row>
    <row r="448" spans="1:4" ht="24">
      <c r="A448" s="207"/>
      <c r="B448" s="208"/>
      <c r="C448" s="207"/>
      <c r="D448" s="206"/>
    </row>
    <row r="449" spans="1:4" ht="24">
      <c r="A449" s="207"/>
      <c r="B449" s="208"/>
      <c r="C449" s="207"/>
      <c r="D449" s="206"/>
    </row>
    <row r="450" spans="1:4" ht="24">
      <c r="A450" s="207"/>
      <c r="B450" s="208"/>
      <c r="C450" s="207"/>
      <c r="D450" s="206"/>
    </row>
    <row r="451" spans="1:4" ht="24">
      <c r="A451" s="207"/>
      <c r="B451" s="208"/>
      <c r="C451" s="207"/>
      <c r="D451" s="206"/>
    </row>
    <row r="452" spans="1:4" ht="24">
      <c r="A452" s="207"/>
      <c r="B452" s="208"/>
      <c r="C452" s="207"/>
      <c r="D452" s="206"/>
    </row>
    <row r="453" spans="1:4" ht="24">
      <c r="A453" s="207"/>
      <c r="B453" s="208"/>
      <c r="C453" s="207"/>
      <c r="D453" s="206"/>
    </row>
    <row r="454" spans="1:4" ht="24">
      <c r="A454" s="207"/>
      <c r="B454" s="208"/>
      <c r="C454" s="207"/>
      <c r="D454" s="206"/>
    </row>
    <row r="455" spans="1:4" ht="24">
      <c r="A455" s="207"/>
      <c r="B455" s="208"/>
      <c r="C455" s="207"/>
      <c r="D455" s="206"/>
    </row>
    <row r="456" spans="1:4" ht="24">
      <c r="A456" s="207"/>
      <c r="B456" s="208"/>
      <c r="C456" s="207"/>
      <c r="D456" s="206"/>
    </row>
    <row r="457" spans="1:4" ht="24">
      <c r="A457" s="207"/>
      <c r="B457" s="208"/>
      <c r="C457" s="207"/>
      <c r="D457" s="206"/>
    </row>
    <row r="458" spans="1:4" ht="24">
      <c r="A458" s="207"/>
      <c r="B458" s="208"/>
      <c r="C458" s="207"/>
      <c r="D458" s="206"/>
    </row>
    <row r="459" spans="1:4" ht="24">
      <c r="A459" s="207"/>
      <c r="B459" s="208"/>
      <c r="C459" s="207"/>
      <c r="D459" s="206"/>
    </row>
    <row r="460" spans="1:4" ht="24">
      <c r="A460" s="207"/>
      <c r="B460" s="208"/>
      <c r="C460" s="207"/>
      <c r="D460" s="206"/>
    </row>
    <row r="461" spans="1:4" ht="24">
      <c r="A461" s="207"/>
      <c r="B461" s="208"/>
      <c r="C461" s="207"/>
      <c r="D461" s="206"/>
    </row>
    <row r="462" spans="1:4" ht="24">
      <c r="A462" s="207"/>
      <c r="B462" s="208"/>
      <c r="C462" s="207"/>
      <c r="D462" s="206"/>
    </row>
    <row r="463" spans="1:4" ht="24">
      <c r="A463" s="207"/>
      <c r="B463" s="208"/>
      <c r="C463" s="207"/>
      <c r="D463" s="206"/>
    </row>
    <row r="464" spans="1:4" ht="24">
      <c r="A464" s="207"/>
      <c r="B464" s="208"/>
      <c r="C464" s="207"/>
      <c r="D464" s="206"/>
    </row>
    <row r="465" spans="1:4" ht="24">
      <c r="A465" s="207"/>
      <c r="B465" s="208"/>
      <c r="C465" s="207"/>
      <c r="D465" s="206"/>
    </row>
    <row r="466" spans="1:4" ht="24">
      <c r="A466" s="207"/>
      <c r="B466" s="208"/>
      <c r="C466" s="207"/>
      <c r="D466" s="206"/>
    </row>
    <row r="467" spans="1:4" ht="24">
      <c r="A467" s="207"/>
      <c r="B467" s="208"/>
      <c r="C467" s="207"/>
      <c r="D467" s="206"/>
    </row>
    <row r="468" spans="1:4" ht="24">
      <c r="A468" s="207"/>
      <c r="B468" s="208"/>
      <c r="C468" s="207"/>
      <c r="D468" s="206"/>
    </row>
    <row r="469" spans="1:4" ht="24">
      <c r="A469" s="207"/>
      <c r="B469" s="208"/>
      <c r="C469" s="207"/>
      <c r="D469" s="206"/>
    </row>
    <row r="470" spans="1:4" ht="24">
      <c r="A470" s="207"/>
      <c r="B470" s="208"/>
      <c r="C470" s="207"/>
      <c r="D470" s="206"/>
    </row>
    <row r="471" spans="1:4" ht="24">
      <c r="A471" s="207"/>
      <c r="B471" s="208"/>
      <c r="C471" s="207"/>
      <c r="D471" s="206"/>
    </row>
    <row r="472" spans="1:4" ht="24">
      <c r="A472" s="207"/>
      <c r="B472" s="208"/>
      <c r="C472" s="207"/>
      <c r="D472" s="206"/>
    </row>
    <row r="473" spans="1:4" ht="24">
      <c r="A473" s="207"/>
      <c r="B473" s="208"/>
      <c r="C473" s="207"/>
      <c r="D473" s="206"/>
    </row>
    <row r="474" spans="1:4" ht="24">
      <c r="A474" s="207"/>
      <c r="B474" s="208"/>
      <c r="C474" s="207"/>
      <c r="D474" s="206"/>
    </row>
    <row r="475" spans="1:4" ht="24">
      <c r="A475" s="207"/>
      <c r="B475" s="208"/>
      <c r="C475" s="207"/>
      <c r="D475" s="206"/>
    </row>
    <row r="476" spans="1:4" ht="24">
      <c r="A476" s="207"/>
      <c r="B476" s="208"/>
      <c r="C476" s="207"/>
      <c r="D476" s="206"/>
    </row>
    <row r="477" spans="1:4" ht="24">
      <c r="A477" s="207"/>
      <c r="B477" s="208"/>
      <c r="C477" s="207"/>
      <c r="D477" s="206"/>
    </row>
    <row r="478" spans="1:4" ht="24">
      <c r="A478" s="207"/>
      <c r="B478" s="208"/>
      <c r="C478" s="207"/>
      <c r="D478" s="206"/>
    </row>
    <row r="479" spans="1:4" ht="24">
      <c r="A479" s="207"/>
      <c r="B479" s="208"/>
      <c r="C479" s="207"/>
      <c r="D479" s="206"/>
    </row>
    <row r="480" spans="1:4" ht="24">
      <c r="A480" s="207"/>
      <c r="B480" s="208"/>
      <c r="C480" s="207"/>
      <c r="D480" s="206"/>
    </row>
    <row r="481" spans="1:4" ht="24">
      <c r="A481" s="207"/>
      <c r="B481" s="208"/>
      <c r="C481" s="207"/>
      <c r="D481" s="206"/>
    </row>
    <row r="482" spans="1:4" ht="24">
      <c r="A482" s="207"/>
      <c r="B482" s="208"/>
      <c r="C482" s="207"/>
      <c r="D482" s="206"/>
    </row>
    <row r="483" spans="1:4" ht="24">
      <c r="A483" s="207"/>
      <c r="B483" s="208"/>
      <c r="C483" s="207"/>
      <c r="D483" s="206"/>
    </row>
    <row r="484" spans="1:4" ht="24">
      <c r="A484" s="207"/>
      <c r="B484" s="208"/>
      <c r="C484" s="207"/>
      <c r="D484" s="206"/>
    </row>
    <row r="485" spans="1:4" ht="24">
      <c r="A485" s="207"/>
      <c r="B485" s="208"/>
      <c r="C485" s="207"/>
      <c r="D485" s="206"/>
    </row>
    <row r="486" spans="1:4" ht="24">
      <c r="A486" s="207"/>
      <c r="B486" s="208"/>
      <c r="C486" s="207"/>
      <c r="D486" s="206"/>
    </row>
    <row r="487" spans="1:4" ht="24">
      <c r="A487" s="207"/>
      <c r="B487" s="208"/>
      <c r="C487" s="207"/>
      <c r="D487" s="206"/>
    </row>
    <row r="488" spans="1:4" ht="24">
      <c r="A488" s="207"/>
      <c r="B488" s="208"/>
      <c r="C488" s="207"/>
      <c r="D488" s="206"/>
    </row>
    <row r="489" spans="1:4" ht="24">
      <c r="A489" s="207"/>
      <c r="B489" s="208"/>
      <c r="C489" s="207"/>
      <c r="D489" s="206"/>
    </row>
    <row r="490" spans="1:4" ht="24">
      <c r="A490" s="207"/>
      <c r="B490" s="208"/>
      <c r="C490" s="207"/>
      <c r="D490" s="206"/>
    </row>
    <row r="491" spans="1:4" ht="24">
      <c r="A491" s="207"/>
      <c r="B491" s="208"/>
      <c r="C491" s="207"/>
      <c r="D491" s="206"/>
    </row>
    <row r="492" spans="1:4" ht="24">
      <c r="A492" s="207"/>
      <c r="B492" s="208"/>
      <c r="C492" s="207"/>
      <c r="D492" s="206"/>
    </row>
    <row r="493" spans="1:4" ht="24">
      <c r="A493" s="207"/>
      <c r="B493" s="208"/>
      <c r="C493" s="207"/>
      <c r="D493" s="206"/>
    </row>
    <row r="494" spans="1:4" ht="24">
      <c r="A494" s="207"/>
      <c r="B494" s="208"/>
      <c r="C494" s="207"/>
      <c r="D494" s="206"/>
    </row>
    <row r="495" spans="1:4" ht="24">
      <c r="A495" s="207"/>
      <c r="B495" s="208"/>
      <c r="C495" s="207"/>
      <c r="D495" s="206"/>
    </row>
    <row r="496" spans="1:4" ht="24">
      <c r="A496" s="207"/>
      <c r="B496" s="208"/>
      <c r="C496" s="207"/>
      <c r="D496" s="206"/>
    </row>
    <row r="497" spans="1:4" ht="24">
      <c r="A497" s="207"/>
      <c r="B497" s="208"/>
      <c r="C497" s="207"/>
      <c r="D497" s="206"/>
    </row>
    <row r="498" spans="1:4" ht="24">
      <c r="A498" s="207"/>
      <c r="B498" s="208"/>
      <c r="C498" s="207"/>
      <c r="D498" s="206"/>
    </row>
    <row r="499" spans="1:4" ht="24">
      <c r="A499" s="207"/>
      <c r="B499" s="208"/>
      <c r="C499" s="207"/>
      <c r="D499" s="206"/>
    </row>
    <row r="500" spans="1:4" ht="24">
      <c r="A500" s="207"/>
      <c r="B500" s="208"/>
      <c r="C500" s="207"/>
      <c r="D500" s="206"/>
    </row>
    <row r="501" spans="1:4" ht="24">
      <c r="A501" s="207"/>
      <c r="B501" s="208"/>
      <c r="C501" s="207"/>
      <c r="D501" s="206"/>
    </row>
    <row r="502" spans="1:4" ht="24">
      <c r="A502" s="207"/>
      <c r="B502" s="208"/>
      <c r="C502" s="207"/>
      <c r="D502" s="206"/>
    </row>
    <row r="503" spans="1:4" ht="24">
      <c r="A503" s="207"/>
      <c r="B503" s="208"/>
      <c r="C503" s="207"/>
      <c r="D503" s="206"/>
    </row>
    <row r="504" spans="1:4" ht="24">
      <c r="A504" s="207"/>
      <c r="B504" s="208"/>
      <c r="C504" s="207"/>
      <c r="D504" s="206"/>
    </row>
    <row r="505" spans="1:4" ht="24">
      <c r="A505" s="207"/>
      <c r="B505" s="208"/>
      <c r="C505" s="207"/>
      <c r="D505" s="206"/>
    </row>
    <row r="506" spans="1:4" ht="24">
      <c r="A506" s="207"/>
      <c r="B506" s="208"/>
      <c r="C506" s="207"/>
      <c r="D506" s="206"/>
    </row>
    <row r="507" spans="1:4" ht="24">
      <c r="A507" s="207"/>
      <c r="B507" s="208"/>
      <c r="C507" s="207"/>
      <c r="D507" s="206"/>
    </row>
    <row r="508" spans="1:4" ht="24">
      <c r="A508" s="207"/>
      <c r="B508" s="208"/>
      <c r="C508" s="207"/>
      <c r="D508" s="206"/>
    </row>
    <row r="509" spans="1:4" ht="24">
      <c r="A509" s="207"/>
      <c r="B509" s="208"/>
      <c r="C509" s="207"/>
      <c r="D509" s="206"/>
    </row>
    <row r="510" spans="1:4" ht="24">
      <c r="A510" s="207"/>
      <c r="B510" s="208"/>
      <c r="C510" s="207"/>
      <c r="D510" s="206"/>
    </row>
    <row r="511" spans="1:4" ht="24">
      <c r="A511" s="207"/>
      <c r="B511" s="208"/>
      <c r="C511" s="207"/>
      <c r="D511" s="206"/>
    </row>
    <row r="512" spans="1:4" ht="24">
      <c r="A512" s="207"/>
      <c r="B512" s="208"/>
      <c r="C512" s="207"/>
      <c r="D512" s="206"/>
    </row>
    <row r="513" spans="1:4" ht="24">
      <c r="A513" s="207"/>
      <c r="B513" s="208"/>
      <c r="C513" s="207"/>
      <c r="D513" s="206"/>
    </row>
    <row r="514" spans="1:4" ht="24">
      <c r="A514" s="207"/>
      <c r="B514" s="208"/>
      <c r="C514" s="207"/>
      <c r="D514" s="206"/>
    </row>
    <row r="515" spans="1:4" ht="24">
      <c r="A515" s="207"/>
      <c r="B515" s="208"/>
      <c r="C515" s="207"/>
      <c r="D515" s="206"/>
    </row>
    <row r="516" spans="1:4" ht="24">
      <c r="A516" s="207"/>
      <c r="B516" s="208"/>
      <c r="C516" s="207"/>
      <c r="D516" s="206"/>
    </row>
    <row r="517" spans="1:4" ht="24">
      <c r="A517" s="207"/>
      <c r="B517" s="208"/>
      <c r="C517" s="207"/>
      <c r="D517" s="206"/>
    </row>
    <row r="518" spans="1:4" ht="24">
      <c r="A518" s="207"/>
      <c r="B518" s="208"/>
      <c r="C518" s="207"/>
      <c r="D518" s="206"/>
    </row>
    <row r="519" spans="1:4" ht="24">
      <c r="A519" s="207"/>
      <c r="B519" s="208"/>
      <c r="C519" s="207"/>
      <c r="D519" s="206"/>
    </row>
    <row r="520" spans="1:4" ht="24">
      <c r="A520" s="207"/>
      <c r="B520" s="208"/>
      <c r="C520" s="207"/>
      <c r="D520" s="206"/>
    </row>
    <row r="521" spans="1:4" ht="24">
      <c r="A521" s="207"/>
      <c r="B521" s="208"/>
      <c r="C521" s="207"/>
      <c r="D521" s="206"/>
    </row>
    <row r="522" spans="1:4" ht="24">
      <c r="A522" s="207"/>
      <c r="B522" s="208"/>
      <c r="C522" s="207"/>
      <c r="D522" s="206"/>
    </row>
    <row r="523" spans="1:4" ht="24">
      <c r="A523" s="207"/>
      <c r="B523" s="208"/>
      <c r="C523" s="207"/>
      <c r="D523" s="206"/>
    </row>
    <row r="524" spans="1:4" ht="24">
      <c r="A524" s="207"/>
      <c r="B524" s="208"/>
      <c r="C524" s="207"/>
      <c r="D524" s="206"/>
    </row>
    <row r="525" spans="1:4" ht="24">
      <c r="A525" s="207"/>
      <c r="B525" s="208"/>
      <c r="C525" s="207"/>
      <c r="D525" s="206"/>
    </row>
    <row r="526" spans="1:4" ht="24">
      <c r="A526" s="207"/>
      <c r="B526" s="208"/>
      <c r="C526" s="207"/>
      <c r="D526" s="206"/>
    </row>
    <row r="527" spans="1:4" ht="24">
      <c r="A527" s="207"/>
      <c r="B527" s="208"/>
      <c r="C527" s="207"/>
      <c r="D527" s="206"/>
    </row>
    <row r="528" spans="1:4" ht="24">
      <c r="A528" s="207"/>
      <c r="B528" s="208"/>
      <c r="C528" s="207"/>
      <c r="D528" s="206"/>
    </row>
    <row r="529" spans="1:4" ht="24">
      <c r="A529" s="207"/>
      <c r="B529" s="208"/>
      <c r="C529" s="207"/>
      <c r="D529" s="206"/>
    </row>
    <row r="530" spans="1:4" ht="24">
      <c r="A530" s="207"/>
      <c r="B530" s="208"/>
      <c r="C530" s="207"/>
      <c r="D530" s="206"/>
    </row>
    <row r="531" spans="1:4" ht="24">
      <c r="A531" s="207"/>
      <c r="B531" s="208"/>
      <c r="C531" s="207"/>
      <c r="D531" s="206"/>
    </row>
    <row r="532" spans="1:4" ht="24">
      <c r="A532" s="207"/>
      <c r="B532" s="208"/>
      <c r="C532" s="207"/>
      <c r="D532" s="206"/>
    </row>
    <row r="533" spans="1:4" ht="24">
      <c r="A533" s="207"/>
      <c r="B533" s="208"/>
      <c r="C533" s="207"/>
      <c r="D533" s="206"/>
    </row>
    <row r="534" spans="1:4" ht="24">
      <c r="A534" s="207"/>
      <c r="B534" s="208"/>
      <c r="C534" s="207"/>
      <c r="D534" s="206"/>
    </row>
    <row r="535" spans="1:4" ht="24">
      <c r="A535" s="207"/>
      <c r="B535" s="208"/>
      <c r="C535" s="207"/>
      <c r="D535" s="206"/>
    </row>
    <row r="536" spans="1:4" ht="24">
      <c r="A536" s="207"/>
      <c r="B536" s="208"/>
      <c r="C536" s="207"/>
      <c r="D536" s="206"/>
    </row>
    <row r="537" spans="1:4" ht="24">
      <c r="A537" s="207"/>
      <c r="B537" s="208"/>
      <c r="C537" s="207"/>
      <c r="D537" s="206"/>
    </row>
    <row r="538" spans="1:4" ht="24">
      <c r="A538" s="207"/>
      <c r="B538" s="208"/>
      <c r="C538" s="207"/>
      <c r="D538" s="206"/>
    </row>
    <row r="539" spans="1:4" ht="24">
      <c r="A539" s="207"/>
      <c r="B539" s="208"/>
      <c r="C539" s="207"/>
      <c r="D539" s="206"/>
    </row>
    <row r="540" spans="1:4" ht="24">
      <c r="A540" s="207"/>
      <c r="B540" s="208"/>
      <c r="C540" s="207"/>
      <c r="D540" s="206"/>
    </row>
    <row r="541" spans="1:4" ht="24">
      <c r="A541" s="207"/>
      <c r="B541" s="208"/>
      <c r="C541" s="207"/>
      <c r="D541" s="206"/>
    </row>
    <row r="542" spans="1:4" ht="24">
      <c r="A542" s="207"/>
      <c r="B542" s="208"/>
      <c r="C542" s="207"/>
      <c r="D542" s="206"/>
    </row>
    <row r="543" spans="1:4" ht="24">
      <c r="A543" s="207"/>
      <c r="B543" s="208"/>
      <c r="C543" s="207"/>
      <c r="D543" s="206"/>
    </row>
    <row r="544" spans="1:4" ht="24">
      <c r="A544" s="207"/>
      <c r="B544" s="208"/>
      <c r="C544" s="207"/>
      <c r="D544" s="206"/>
    </row>
    <row r="545" spans="1:4" ht="24">
      <c r="A545" s="207"/>
      <c r="B545" s="208"/>
      <c r="C545" s="207"/>
      <c r="D545" s="206"/>
    </row>
    <row r="546" spans="1:4" ht="24">
      <c r="A546" s="207"/>
      <c r="B546" s="208"/>
      <c r="C546" s="207"/>
      <c r="D546" s="206"/>
    </row>
    <row r="547" spans="1:4" ht="24">
      <c r="A547" s="207"/>
      <c r="B547" s="208"/>
      <c r="C547" s="207"/>
      <c r="D547" s="206"/>
    </row>
    <row r="548" spans="1:4" ht="24">
      <c r="A548" s="207"/>
      <c r="B548" s="208"/>
      <c r="C548" s="207"/>
      <c r="D548" s="206"/>
    </row>
    <row r="549" spans="1:4" ht="24">
      <c r="A549" s="207"/>
      <c r="B549" s="208"/>
      <c r="C549" s="207"/>
      <c r="D549" s="206"/>
    </row>
    <row r="550" spans="1:4" ht="24">
      <c r="A550" s="207"/>
      <c r="B550" s="208"/>
      <c r="C550" s="207"/>
      <c r="D550" s="206"/>
    </row>
    <row r="551" spans="1:4" ht="24">
      <c r="A551" s="207"/>
      <c r="B551" s="208"/>
      <c r="C551" s="207"/>
      <c r="D551" s="206"/>
    </row>
    <row r="552" spans="1:4" ht="24">
      <c r="A552" s="207"/>
      <c r="B552" s="208"/>
      <c r="C552" s="207"/>
      <c r="D552" s="206"/>
    </row>
    <row r="553" spans="1:4" ht="24">
      <c r="A553" s="207"/>
      <c r="B553" s="208"/>
      <c r="C553" s="207"/>
      <c r="D553" s="206"/>
    </row>
    <row r="554" spans="1:4" ht="24">
      <c r="A554" s="207"/>
      <c r="B554" s="208"/>
      <c r="C554" s="207"/>
      <c r="D554" s="206"/>
    </row>
    <row r="555" spans="1:4" ht="24">
      <c r="A555" s="207"/>
      <c r="B555" s="208"/>
      <c r="C555" s="207"/>
      <c r="D555" s="206"/>
    </row>
    <row r="556" spans="1:4" ht="24">
      <c r="A556" s="207"/>
      <c r="B556" s="208"/>
      <c r="C556" s="207"/>
      <c r="D556" s="206"/>
    </row>
    <row r="557" spans="1:4" ht="24">
      <c r="A557" s="207"/>
      <c r="B557" s="208"/>
      <c r="C557" s="207"/>
      <c r="D557" s="206"/>
    </row>
    <row r="558" spans="1:4" ht="24">
      <c r="A558" s="207"/>
      <c r="B558" s="208"/>
      <c r="C558" s="207"/>
      <c r="D558" s="206"/>
    </row>
    <row r="559" spans="1:4" ht="24">
      <c r="A559" s="207"/>
      <c r="B559" s="208"/>
      <c r="C559" s="207"/>
      <c r="D559" s="206"/>
    </row>
    <row r="560" spans="1:4" ht="24">
      <c r="A560" s="207"/>
      <c r="B560" s="208"/>
      <c r="C560" s="207"/>
      <c r="D560" s="206"/>
    </row>
    <row r="561" spans="1:4" ht="24">
      <c r="A561" s="207"/>
      <c r="B561" s="208"/>
      <c r="C561" s="207"/>
      <c r="D561" s="206"/>
    </row>
    <row r="562" spans="1:4" ht="24">
      <c r="A562" s="207"/>
      <c r="B562" s="208"/>
      <c r="C562" s="207"/>
      <c r="D562" s="206"/>
    </row>
    <row r="563" spans="1:4" ht="24">
      <c r="A563" s="207"/>
      <c r="B563" s="208"/>
      <c r="C563" s="207"/>
      <c r="D563" s="206"/>
    </row>
    <row r="564" spans="1:4" ht="24">
      <c r="A564" s="207"/>
      <c r="B564" s="208"/>
      <c r="C564" s="207"/>
      <c r="D564" s="206"/>
    </row>
    <row r="565" spans="1:4" ht="24">
      <c r="A565" s="207"/>
      <c r="B565" s="208"/>
      <c r="C565" s="207"/>
      <c r="D565" s="206"/>
    </row>
    <row r="566" spans="1:4" ht="24">
      <c r="A566" s="207"/>
      <c r="B566" s="208"/>
      <c r="C566" s="207"/>
      <c r="D566" s="206"/>
    </row>
    <row r="567" spans="1:4" ht="24">
      <c r="A567" s="207"/>
      <c r="B567" s="208"/>
      <c r="C567" s="207"/>
      <c r="D567" s="206"/>
    </row>
    <row r="568" spans="1:4" ht="24">
      <c r="A568" s="207"/>
      <c r="B568" s="208"/>
      <c r="C568" s="207"/>
      <c r="D568" s="206"/>
    </row>
    <row r="569" spans="1:4" ht="24">
      <c r="A569" s="207"/>
      <c r="B569" s="208"/>
      <c r="C569" s="207"/>
      <c r="D569" s="206"/>
    </row>
    <row r="570" spans="1:4" ht="24">
      <c r="A570" s="207"/>
      <c r="B570" s="208"/>
      <c r="C570" s="207"/>
      <c r="D570" s="206"/>
    </row>
    <row r="571" spans="1:4" ht="24">
      <c r="A571" s="207"/>
      <c r="B571" s="208"/>
      <c r="C571" s="207"/>
      <c r="D571" s="206"/>
    </row>
    <row r="572" spans="1:4" ht="24">
      <c r="A572" s="207"/>
      <c r="B572" s="208"/>
      <c r="C572" s="207"/>
      <c r="D572" s="206"/>
    </row>
    <row r="573" spans="1:4" ht="24">
      <c r="A573" s="207"/>
      <c r="B573" s="208"/>
      <c r="C573" s="207"/>
      <c r="D573" s="206"/>
    </row>
    <row r="574" spans="1:4" ht="24">
      <c r="A574" s="207"/>
      <c r="B574" s="208"/>
      <c r="C574" s="207"/>
      <c r="D574" s="206"/>
    </row>
    <row r="575" spans="1:4" ht="24">
      <c r="A575" s="207"/>
      <c r="B575" s="208"/>
      <c r="C575" s="207"/>
      <c r="D575" s="206"/>
    </row>
    <row r="576" spans="1:4" ht="24">
      <c r="A576" s="207"/>
      <c r="B576" s="208"/>
      <c r="C576" s="207"/>
      <c r="D576" s="206"/>
    </row>
    <row r="577" spans="1:4" ht="24">
      <c r="A577" s="207"/>
      <c r="B577" s="208"/>
      <c r="C577" s="207"/>
      <c r="D577" s="206"/>
    </row>
    <row r="578" spans="1:4" ht="24">
      <c r="A578" s="207"/>
      <c r="B578" s="208"/>
      <c r="C578" s="207"/>
      <c r="D578" s="206"/>
    </row>
    <row r="579" spans="1:4" ht="24">
      <c r="A579" s="207"/>
      <c r="B579" s="208"/>
      <c r="C579" s="207"/>
      <c r="D579" s="206"/>
    </row>
    <row r="580" spans="1:4" ht="24">
      <c r="A580" s="207"/>
      <c r="B580" s="208"/>
      <c r="C580" s="207"/>
      <c r="D580" s="206"/>
    </row>
    <row r="581" spans="1:4" ht="24">
      <c r="A581" s="207"/>
      <c r="B581" s="208"/>
      <c r="C581" s="207"/>
      <c r="D581" s="206"/>
    </row>
    <row r="582" spans="1:4" ht="24">
      <c r="A582" s="207"/>
      <c r="B582" s="208"/>
      <c r="C582" s="207"/>
      <c r="D582" s="206"/>
    </row>
    <row r="583" spans="1:4" ht="24">
      <c r="A583" s="207"/>
      <c r="B583" s="208"/>
      <c r="C583" s="207"/>
      <c r="D583" s="206"/>
    </row>
    <row r="584" spans="1:4" ht="24">
      <c r="A584" s="207"/>
      <c r="B584" s="208"/>
      <c r="C584" s="207"/>
      <c r="D584" s="206"/>
    </row>
    <row r="585" spans="1:4" ht="24">
      <c r="A585" s="207"/>
      <c r="B585" s="208"/>
      <c r="C585" s="207"/>
      <c r="D585" s="206"/>
    </row>
    <row r="586" spans="1:4" ht="24">
      <c r="A586" s="207"/>
      <c r="B586" s="208"/>
      <c r="C586" s="207"/>
      <c r="D586" s="206"/>
    </row>
    <row r="587" spans="1:4" ht="24">
      <c r="A587" s="207"/>
      <c r="B587" s="208"/>
      <c r="C587" s="207"/>
      <c r="D587" s="206"/>
    </row>
  </sheetData>
  <sheetProtection/>
  <mergeCells count="7">
    <mergeCell ref="B252:C252"/>
    <mergeCell ref="A2:E2"/>
    <mergeCell ref="A3:A4"/>
    <mergeCell ref="B3:B4"/>
    <mergeCell ref="C3:C4"/>
    <mergeCell ref="D3:D4"/>
    <mergeCell ref="E3:E4"/>
  </mergeCells>
  <printOptions/>
  <pageMargins left="1.9" right="0.11811023622047245" top="0.15748031496062992" bottom="0.1968503937007874" header="0.11811023622047245" footer="0.11811023622047245"/>
  <pageSetup orientation="portrait" paperSize="9" scale="90" r:id="rId1"/>
  <headerFoot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BJ49"/>
  <sheetViews>
    <sheetView zoomScale="80" zoomScaleNormal="80" zoomScalePageLayoutView="0" workbookViewId="0" topLeftCell="U17">
      <selection activeCell="AI31" sqref="AI31"/>
    </sheetView>
  </sheetViews>
  <sheetFormatPr defaultColWidth="9.140625" defaultRowHeight="21.75"/>
  <cols>
    <col min="1" max="1" width="4.140625" style="0" customWidth="1"/>
    <col min="2" max="2" width="4.00390625" style="0" customWidth="1"/>
    <col min="3" max="3" width="5.00390625" style="0" customWidth="1"/>
    <col min="4" max="4" width="4.140625" style="0" customWidth="1"/>
    <col min="5" max="5" width="5.00390625" style="0" customWidth="1"/>
    <col min="6" max="6" width="4.421875" style="0" customWidth="1"/>
    <col min="7" max="7" width="5.00390625" style="0" customWidth="1"/>
    <col min="8" max="8" width="4.00390625" style="0" customWidth="1"/>
    <col min="9" max="9" width="5.00390625" style="0" customWidth="1"/>
    <col min="10" max="10" width="4.28125" style="0" customWidth="1"/>
    <col min="11" max="11" width="5.00390625" style="0" customWidth="1"/>
    <col min="12" max="12" width="4.421875" style="0" customWidth="1"/>
    <col min="13" max="13" width="5.00390625" style="0" customWidth="1"/>
    <col min="14" max="14" width="4.57421875" style="0" customWidth="1"/>
    <col min="15" max="15" width="5.00390625" style="0" customWidth="1"/>
    <col min="16" max="16" width="4.421875" style="0" customWidth="1"/>
    <col min="17" max="17" width="5.00390625" style="0" customWidth="1"/>
    <col min="18" max="18" width="4.421875" style="0" customWidth="1"/>
    <col min="19" max="19" width="5.00390625" style="0" customWidth="1"/>
    <col min="20" max="20" width="4.421875" style="0" customWidth="1"/>
    <col min="21" max="21" width="5.00390625" style="0" customWidth="1"/>
    <col min="22" max="22" width="4.421875" style="0" customWidth="1"/>
    <col min="23" max="23" width="5.00390625" style="0" customWidth="1"/>
    <col min="24" max="24" width="4.57421875" style="0" customWidth="1"/>
    <col min="25" max="25" width="5.00390625" style="0" customWidth="1"/>
    <col min="26" max="26" width="3.8515625" style="0" customWidth="1"/>
    <col min="27" max="27" width="4.421875" style="0" customWidth="1"/>
    <col min="28" max="28" width="4.28125" style="0" customWidth="1"/>
    <col min="29" max="29" width="5.00390625" style="0" customWidth="1"/>
    <col min="30" max="30" width="4.00390625" style="0" customWidth="1"/>
    <col min="31" max="33" width="5.00390625" style="0" customWidth="1"/>
    <col min="34" max="34" width="4.140625" style="0" customWidth="1"/>
    <col min="35" max="36" width="5.00390625" style="0" customWidth="1"/>
    <col min="37" max="37" width="4.00390625" style="0" customWidth="1"/>
    <col min="38" max="38" width="4.7109375" style="0" customWidth="1"/>
    <col min="39" max="40" width="4.57421875" style="0" customWidth="1"/>
    <col min="41" max="41" width="4.28125" style="0" customWidth="1"/>
    <col min="42" max="42" width="4.7109375" style="0" customWidth="1"/>
    <col min="43" max="43" width="3.7109375" style="0" customWidth="1"/>
    <col min="44" max="44" width="4.57421875" style="0" customWidth="1"/>
    <col min="45" max="45" width="3.7109375" style="0" customWidth="1"/>
    <col min="46" max="46" width="4.7109375" style="0" customWidth="1"/>
    <col min="47" max="59" width="3.00390625" style="0" customWidth="1"/>
    <col min="60" max="60" width="3.57421875" style="0" customWidth="1"/>
    <col min="61" max="61" width="4.00390625" style="0" customWidth="1"/>
    <col min="62" max="62" width="4.8515625" style="0" customWidth="1"/>
  </cols>
  <sheetData>
    <row r="1" spans="1:57" s="7" customFormat="1" ht="28.5" customHeight="1">
      <c r="A1" s="1">
        <v>5</v>
      </c>
      <c r="B1" s="2">
        <f>IF(A1=0,0,IF(A1&lt;10,1,IF(MOD(A1,30)&lt;10,ROUNDDOWN(A1/30,0),ROUNDUP(A1/30,0))))</f>
        <v>1</v>
      </c>
      <c r="C1" s="1">
        <v>19</v>
      </c>
      <c r="D1" s="2">
        <f>IF(C1=0,0,IF(C1&lt;10,1,IF(MOD(C1,30)&lt;10,ROUNDDOWN(C1/30,0),ROUNDUP(C1/30,0))))</f>
        <v>1</v>
      </c>
      <c r="E1" s="1">
        <v>39</v>
      </c>
      <c r="F1" s="2">
        <f>IF(E1=0,0,IF(E1&lt;10,1,IF(MOD(E1,40)&lt;10,ROUNDDOWN(E1/40,0),ROUNDUP(E1/40,0))))</f>
        <v>1</v>
      </c>
      <c r="G1" s="1">
        <v>49</v>
      </c>
      <c r="H1" s="2">
        <f>IF(G1=0,0,IF(G1&lt;10,1,IF(MOD(G1,40)&lt;10,ROUNDDOWN(G1/40,0),ROUNDUP(G1/40,0))))</f>
        <v>1</v>
      </c>
      <c r="I1" s="1">
        <v>50</v>
      </c>
      <c r="J1" s="2">
        <f>IF(I1=0,0,IF(I1&lt;10,1,IF(MOD(I1,40)&lt;10,ROUNDDOWN(I1/40,0),ROUNDUP(I1/40,0))))</f>
        <v>2</v>
      </c>
      <c r="K1" s="1">
        <v>6</v>
      </c>
      <c r="L1" s="2">
        <f>IF(K1=0,0,IF(K1&lt;10,1,IF(MOD(K1,40)&lt;10,ROUNDDOWN(K1/40,0),ROUNDUP(K1/40,0))))</f>
        <v>1</v>
      </c>
      <c r="M1" s="1">
        <v>7</v>
      </c>
      <c r="N1" s="2">
        <f>IF(M1=0,0,IF(M1&lt;10,1,IF(MOD(M1,40)&lt;10,ROUNDDOWN(M1/40,0),ROUNDUP(M1/40,0))))</f>
        <v>1</v>
      </c>
      <c r="O1" s="1">
        <v>12</v>
      </c>
      <c r="P1" s="2">
        <f>IF(O1=0,0,IF(O1&lt;10,1,IF(MOD(O1,40)&lt;10,ROUNDDOWN(O1/40,0),ROUNDUP(O1/40,0))))</f>
        <v>1</v>
      </c>
      <c r="Q1" s="1">
        <v>20</v>
      </c>
      <c r="R1" s="2">
        <f>IF(Q1=0,0,IF(Q1&lt;10,1,IF(MOD(Q1,40)&lt;10,ROUNDDOWN(Q1/40,0),ROUNDUP(Q1/40,0))))</f>
        <v>1</v>
      </c>
      <c r="S1" s="1">
        <v>50</v>
      </c>
      <c r="T1" s="2">
        <f>IF(S1=0,0,IF(S1&lt;10,1,IF(MOD(S1,40)&lt;10,ROUNDDOWN(S1/40,0),ROUNDUP(S1/40,0))))</f>
        <v>2</v>
      </c>
      <c r="U1" s="1">
        <v>45</v>
      </c>
      <c r="V1" s="2">
        <f>IF(U1=0,0,IF(U1&lt;10,1,IF(MOD(U1,40)&lt;10,ROUNDDOWN(U1/40,0),ROUNDUP(U1/40,0))))</f>
        <v>1</v>
      </c>
      <c r="W1" s="1">
        <v>79</v>
      </c>
      <c r="X1" s="2">
        <f>IF(W1=0,0,IF(W1&lt;10,1,IF(MOD(W1,40)&lt;10,ROUNDDOWN(W1/40,0),ROUNDUP(W1/40,0))))</f>
        <v>2</v>
      </c>
      <c r="Y1" s="1">
        <v>35</v>
      </c>
      <c r="Z1" s="2">
        <f>IF(Y1=0,0,IF(Y1&lt;10,1,IF(MOD(Y1,40)&lt;10,ROUNDDOWN(Y1/40,0),ROUNDUP(Y1/40,0))))</f>
        <v>1</v>
      </c>
      <c r="AA1" s="1">
        <v>36</v>
      </c>
      <c r="AB1" s="2">
        <f>IF(AA1=0,0,IF(AA1&lt;10,1,IF(MOD(AA1,40)&lt;10,ROUNDDOWN(AA1/40,0),ROUNDUP(AA1/40,0))))</f>
        <v>1</v>
      </c>
      <c r="AC1" s="3">
        <f>A1+C1+E1+G1+I1+K1+M1+O1+Q1+S1+U1+W1+Y1+AA1</f>
        <v>452</v>
      </c>
      <c r="AD1" s="3">
        <f>B1+D1+F1+H1+J1+L1+N1+P1+R1+T1+V1+X1+Z1+AB1</f>
        <v>17</v>
      </c>
      <c r="AE1" s="1">
        <v>3</v>
      </c>
      <c r="AF1" s="1">
        <v>14</v>
      </c>
      <c r="AG1" s="3">
        <f>SUM(AE1:AF1)</f>
        <v>17</v>
      </c>
      <c r="AH1" s="4">
        <f>IF(AC1&lt;=0,0,IF(AC1&lt;=359,1,IF(AC1&lt;=719,2,IF(AC1&lt;=1079,3,IF(AC1&lt;=1679,4,IF(AC1&lt;=1680,5,IF(AC1&lt;=1680,1,5)))))))</f>
        <v>2</v>
      </c>
      <c r="AI1" s="5">
        <f>IF((A1+C1+E1+G1+I1+K1+M1+O1)&lt;=0,0,IF((A1+C1+E1+G1+I1+K1+M1+O1)&lt;=20,1,IF((A1+C1+E1+G1+I1+K1+M1+O1)&lt;=40,2,IF((A1+C1+E1+G1+I1+K1+M1+O1)&lt;=60,3,IF((A1+C1+E1+G1+I1+K1+M1+O1)&lt;=80,4,IF((A1+C1+E1+G1+I1+K1+M1+O1)&lt;=100,5,IF((A1+C1+E1+G1+I1+K1+M1+O1)&lt;=120,6,0)))))))+((R1+T1+V1+X1+Z1+AB1)*2)</f>
        <v>16</v>
      </c>
      <c r="AJ1" s="3">
        <f>SUM(AH1:AI1)</f>
        <v>18</v>
      </c>
      <c r="AK1" s="3">
        <f>SUM(AE1)-AH1</f>
        <v>1</v>
      </c>
      <c r="AL1" s="3">
        <f>SUM(AF1)-AI1</f>
        <v>-2</v>
      </c>
      <c r="AM1" s="3">
        <f>SUM(AG1)-AJ1</f>
        <v>-1</v>
      </c>
      <c r="AN1" s="6">
        <f>SUM(AM1)/AJ1*100</f>
        <v>-5.555555555555555</v>
      </c>
      <c r="AO1" s="1">
        <v>2</v>
      </c>
      <c r="AP1" s="1">
        <v>1</v>
      </c>
      <c r="AQ1" s="1">
        <v>0</v>
      </c>
      <c r="AR1" s="1">
        <v>2</v>
      </c>
      <c r="AS1" s="3">
        <f>SUM(AM1)-AO1-AP1+AQ1+AR1</f>
        <v>-2</v>
      </c>
      <c r="AT1" s="6">
        <f>SUM(AS1)/AJ1*100</f>
        <v>-11.11111111111111</v>
      </c>
      <c r="AW1" s="8" t="s">
        <v>0</v>
      </c>
      <c r="AX1" s="9"/>
      <c r="AY1" s="9"/>
      <c r="AZ1" s="9"/>
      <c r="BA1" s="9"/>
      <c r="BB1" s="10"/>
      <c r="BC1" s="10"/>
      <c r="BD1" s="10"/>
      <c r="BE1" s="11"/>
    </row>
    <row r="2" spans="1:60" ht="40.5" customHeight="1">
      <c r="A2" s="285" t="s">
        <v>978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85"/>
      <c r="BE2" s="285"/>
      <c r="BF2" s="285"/>
      <c r="BG2" s="285"/>
      <c r="BH2" s="285"/>
    </row>
    <row r="3" spans="1:60" ht="35.25" customHeight="1">
      <c r="A3" s="285" t="s">
        <v>979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285"/>
      <c r="BB3" s="285"/>
      <c r="BC3" s="285"/>
      <c r="BD3" s="285"/>
      <c r="BE3" s="285"/>
      <c r="BF3" s="285"/>
      <c r="BG3" s="285"/>
      <c r="BH3" s="285"/>
    </row>
    <row r="4" spans="1:60" ht="35.25" customHeight="1">
      <c r="A4" s="285" t="s">
        <v>190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T4" s="285"/>
      <c r="AU4" s="285"/>
      <c r="AV4" s="285"/>
      <c r="AW4" s="285"/>
      <c r="AX4" s="285"/>
      <c r="AY4" s="285"/>
      <c r="AZ4" s="285"/>
      <c r="BA4" s="285"/>
      <c r="BB4" s="285"/>
      <c r="BC4" s="285"/>
      <c r="BD4" s="285"/>
      <c r="BE4" s="285"/>
      <c r="BF4" s="285"/>
      <c r="BG4" s="285"/>
      <c r="BH4" s="285"/>
    </row>
    <row r="5" ht="12" customHeight="1"/>
    <row r="6" s="13" customFormat="1" ht="32.25" customHeight="1">
      <c r="A6" s="12" t="s">
        <v>974</v>
      </c>
    </row>
    <row r="7" s="13" customFormat="1" ht="30.75">
      <c r="A7" s="13" t="s">
        <v>2</v>
      </c>
    </row>
    <row r="8" s="13" customFormat="1" ht="32.25" customHeight="1">
      <c r="A8" s="13" t="s">
        <v>973</v>
      </c>
    </row>
    <row r="9" spans="1:22" s="13" customFormat="1" ht="32.25" customHeight="1">
      <c r="A9" s="13" t="s">
        <v>1041</v>
      </c>
      <c r="V9" s="223"/>
    </row>
    <row r="10" spans="1:51" s="13" customFormat="1" ht="32.25" customHeight="1">
      <c r="A10" s="13" t="s">
        <v>5</v>
      </c>
      <c r="AY10" s="223"/>
    </row>
    <row r="11" s="13" customFormat="1" ht="32.25" customHeight="1">
      <c r="A11" s="13" t="s">
        <v>6</v>
      </c>
    </row>
    <row r="12" s="13" customFormat="1" ht="32.25" customHeight="1">
      <c r="A12" s="13" t="s">
        <v>7</v>
      </c>
    </row>
    <row r="13" spans="1:46" s="17" customFormat="1" ht="23.25" customHeight="1">
      <c r="A13" s="286" t="s">
        <v>8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8"/>
      <c r="AE13" s="286" t="s">
        <v>9</v>
      </c>
      <c r="AF13" s="287"/>
      <c r="AG13" s="287"/>
      <c r="AH13" s="287"/>
      <c r="AI13" s="287"/>
      <c r="AJ13" s="288"/>
      <c r="AK13" s="289" t="s">
        <v>10</v>
      </c>
      <c r="AL13" s="290"/>
      <c r="AM13" s="291"/>
      <c r="AN13" s="15" t="s">
        <v>11</v>
      </c>
      <c r="AO13" s="14"/>
      <c r="AP13" s="16" t="s">
        <v>12</v>
      </c>
      <c r="AQ13" s="16" t="s">
        <v>12</v>
      </c>
      <c r="AR13" s="16" t="s">
        <v>13</v>
      </c>
      <c r="AS13" s="14" t="s">
        <v>14</v>
      </c>
      <c r="AT13" s="15" t="s">
        <v>11</v>
      </c>
    </row>
    <row r="14" spans="1:46" s="17" customFormat="1" ht="24.75" customHeight="1">
      <c r="A14" s="289" t="s">
        <v>15</v>
      </c>
      <c r="B14" s="291"/>
      <c r="C14" s="289" t="s">
        <v>16</v>
      </c>
      <c r="D14" s="291"/>
      <c r="E14" s="289" t="s">
        <v>17</v>
      </c>
      <c r="F14" s="291"/>
      <c r="G14" s="289" t="s">
        <v>18</v>
      </c>
      <c r="H14" s="291"/>
      <c r="I14" s="289" t="s">
        <v>19</v>
      </c>
      <c r="J14" s="291"/>
      <c r="K14" s="289" t="s">
        <v>20</v>
      </c>
      <c r="L14" s="291"/>
      <c r="M14" s="289" t="s">
        <v>21</v>
      </c>
      <c r="N14" s="291"/>
      <c r="O14" s="289" t="s">
        <v>22</v>
      </c>
      <c r="P14" s="291"/>
      <c r="Q14" s="289" t="s">
        <v>23</v>
      </c>
      <c r="R14" s="291"/>
      <c r="S14" s="289" t="s">
        <v>24</v>
      </c>
      <c r="T14" s="291"/>
      <c r="U14" s="289" t="s">
        <v>25</v>
      </c>
      <c r="V14" s="291"/>
      <c r="W14" s="289" t="s">
        <v>26</v>
      </c>
      <c r="X14" s="291"/>
      <c r="Y14" s="289" t="s">
        <v>27</v>
      </c>
      <c r="Z14" s="291"/>
      <c r="AA14" s="289" t="s">
        <v>28</v>
      </c>
      <c r="AB14" s="291"/>
      <c r="AC14" s="289" t="s">
        <v>29</v>
      </c>
      <c r="AD14" s="291"/>
      <c r="AE14" s="286" t="s">
        <v>30</v>
      </c>
      <c r="AF14" s="287"/>
      <c r="AG14" s="288"/>
      <c r="AH14" s="286" t="s">
        <v>31</v>
      </c>
      <c r="AI14" s="287"/>
      <c r="AJ14" s="288"/>
      <c r="AK14" s="294" t="s">
        <v>32</v>
      </c>
      <c r="AL14" s="295"/>
      <c r="AM14" s="296"/>
      <c r="AN14" s="19" t="s">
        <v>33</v>
      </c>
      <c r="AO14" s="20" t="s">
        <v>12</v>
      </c>
      <c r="AP14" s="21" t="s">
        <v>34</v>
      </c>
      <c r="AQ14" s="21" t="s">
        <v>35</v>
      </c>
      <c r="AR14" s="21" t="s">
        <v>36</v>
      </c>
      <c r="AS14" s="22" t="s">
        <v>37</v>
      </c>
      <c r="AT14" s="19" t="s">
        <v>33</v>
      </c>
    </row>
    <row r="15" spans="1:46" s="17" customFormat="1" ht="24.75" customHeight="1">
      <c r="A15" s="292"/>
      <c r="B15" s="293"/>
      <c r="C15" s="292"/>
      <c r="D15" s="293"/>
      <c r="E15" s="292"/>
      <c r="F15" s="293"/>
      <c r="G15" s="292"/>
      <c r="H15" s="293"/>
      <c r="I15" s="292"/>
      <c r="J15" s="293"/>
      <c r="K15" s="292"/>
      <c r="L15" s="293"/>
      <c r="M15" s="292"/>
      <c r="N15" s="293"/>
      <c r="O15" s="292"/>
      <c r="P15" s="293"/>
      <c r="Q15" s="292"/>
      <c r="R15" s="293"/>
      <c r="S15" s="292"/>
      <c r="T15" s="293"/>
      <c r="U15" s="292"/>
      <c r="V15" s="293"/>
      <c r="W15" s="292"/>
      <c r="X15" s="293"/>
      <c r="Y15" s="292"/>
      <c r="Z15" s="293"/>
      <c r="AA15" s="292"/>
      <c r="AB15" s="293"/>
      <c r="AC15" s="292"/>
      <c r="AD15" s="293"/>
      <c r="AE15" s="297" t="s">
        <v>38</v>
      </c>
      <c r="AF15" s="23" t="s">
        <v>12</v>
      </c>
      <c r="AG15" s="297" t="s">
        <v>29</v>
      </c>
      <c r="AH15" s="297" t="s">
        <v>38</v>
      </c>
      <c r="AI15" s="23" t="s">
        <v>12</v>
      </c>
      <c r="AJ15" s="297" t="s">
        <v>29</v>
      </c>
      <c r="AK15" s="297" t="s">
        <v>38</v>
      </c>
      <c r="AL15" s="23" t="s">
        <v>12</v>
      </c>
      <c r="AM15" s="297" t="s">
        <v>29</v>
      </c>
      <c r="AN15" s="21" t="s">
        <v>39</v>
      </c>
      <c r="AO15" s="20" t="s">
        <v>40</v>
      </c>
      <c r="AP15" s="21" t="s">
        <v>41</v>
      </c>
      <c r="AQ15" s="21" t="s">
        <v>41</v>
      </c>
      <c r="AR15" s="21" t="s">
        <v>42</v>
      </c>
      <c r="AS15" s="20" t="s">
        <v>33</v>
      </c>
      <c r="AT15" s="20" t="s">
        <v>43</v>
      </c>
    </row>
    <row r="16" spans="1:46" s="17" customFormat="1" ht="21.75" customHeight="1">
      <c r="A16" s="297" t="s">
        <v>44</v>
      </c>
      <c r="B16" s="297" t="s">
        <v>45</v>
      </c>
      <c r="C16" s="297" t="s">
        <v>44</v>
      </c>
      <c r="D16" s="297" t="s">
        <v>45</v>
      </c>
      <c r="E16" s="297" t="s">
        <v>44</v>
      </c>
      <c r="F16" s="297" t="s">
        <v>45</v>
      </c>
      <c r="G16" s="297" t="s">
        <v>44</v>
      </c>
      <c r="H16" s="297" t="s">
        <v>45</v>
      </c>
      <c r="I16" s="297" t="s">
        <v>44</v>
      </c>
      <c r="J16" s="297" t="s">
        <v>45</v>
      </c>
      <c r="K16" s="297" t="s">
        <v>44</v>
      </c>
      <c r="L16" s="297" t="s">
        <v>45</v>
      </c>
      <c r="M16" s="297" t="s">
        <v>44</v>
      </c>
      <c r="N16" s="297" t="s">
        <v>45</v>
      </c>
      <c r="O16" s="297" t="s">
        <v>44</v>
      </c>
      <c r="P16" s="297" t="s">
        <v>45</v>
      </c>
      <c r="Q16" s="297" t="s">
        <v>44</v>
      </c>
      <c r="R16" s="297" t="s">
        <v>45</v>
      </c>
      <c r="S16" s="297" t="s">
        <v>44</v>
      </c>
      <c r="T16" s="297" t="s">
        <v>45</v>
      </c>
      <c r="U16" s="297" t="s">
        <v>44</v>
      </c>
      <c r="V16" s="297" t="s">
        <v>45</v>
      </c>
      <c r="W16" s="297" t="s">
        <v>44</v>
      </c>
      <c r="X16" s="297" t="s">
        <v>45</v>
      </c>
      <c r="Y16" s="297" t="s">
        <v>44</v>
      </c>
      <c r="Z16" s="297" t="s">
        <v>45</v>
      </c>
      <c r="AA16" s="297" t="s">
        <v>44</v>
      </c>
      <c r="AB16" s="297" t="s">
        <v>45</v>
      </c>
      <c r="AC16" s="297" t="s">
        <v>44</v>
      </c>
      <c r="AD16" s="297" t="s">
        <v>45</v>
      </c>
      <c r="AE16" s="298"/>
      <c r="AF16" s="21" t="s">
        <v>46</v>
      </c>
      <c r="AG16" s="298"/>
      <c r="AH16" s="298"/>
      <c r="AI16" s="21" t="s">
        <v>46</v>
      </c>
      <c r="AJ16" s="298"/>
      <c r="AK16" s="298"/>
      <c r="AL16" s="21" t="s">
        <v>46</v>
      </c>
      <c r="AM16" s="298"/>
      <c r="AN16" s="21" t="s">
        <v>47</v>
      </c>
      <c r="AO16" s="20" t="s">
        <v>975</v>
      </c>
      <c r="AP16" s="21" t="s">
        <v>49</v>
      </c>
      <c r="AQ16" s="21" t="s">
        <v>49</v>
      </c>
      <c r="AR16" s="21" t="s">
        <v>12</v>
      </c>
      <c r="AS16" s="20" t="s">
        <v>43</v>
      </c>
      <c r="AT16" s="21" t="s">
        <v>39</v>
      </c>
    </row>
    <row r="17" spans="1:46" s="17" customFormat="1" ht="21.75" customHeight="1">
      <c r="A17" s="299"/>
      <c r="B17" s="299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4" t="s">
        <v>50</v>
      </c>
      <c r="AG17" s="299"/>
      <c r="AH17" s="299"/>
      <c r="AI17" s="24" t="s">
        <v>50</v>
      </c>
      <c r="AJ17" s="299"/>
      <c r="AK17" s="299"/>
      <c r="AL17" s="24" t="s">
        <v>50</v>
      </c>
      <c r="AM17" s="299"/>
      <c r="AN17" s="25"/>
      <c r="AO17" s="18"/>
      <c r="AP17" s="24" t="s">
        <v>51</v>
      </c>
      <c r="AQ17" s="24" t="s">
        <v>51</v>
      </c>
      <c r="AR17" s="26" t="s">
        <v>52</v>
      </c>
      <c r="AS17" s="26"/>
      <c r="AT17" s="21" t="s">
        <v>47</v>
      </c>
    </row>
    <row r="18" spans="1:46" s="35" customFormat="1" ht="28.5" customHeight="1">
      <c r="A18" s="27">
        <v>0</v>
      </c>
      <c r="B18" s="28">
        <f>IF(A18=0,0,IF(A18&lt;10,1,IF(MOD(A18,30)&lt;10,ROUNDDOWN(A18/30,0),ROUNDUP(A18/30,0))))</f>
        <v>0</v>
      </c>
      <c r="C18" s="27">
        <v>0</v>
      </c>
      <c r="D18" s="28">
        <f>IF(C18=0,0,IF(C18&lt;10,1,IF(MOD(C18,30)&lt;10,ROUNDDOWN(C18/30,0),ROUNDUP(C18/30,0))))</f>
        <v>0</v>
      </c>
      <c r="E18" s="27">
        <v>0</v>
      </c>
      <c r="F18" s="28">
        <f>IF(E18=0,0,IF(E18&lt;10,1,IF(MOD(E18,40)&lt;10,ROUNDDOWN(E18/40,0),ROUNDUP(E18/40,0))))</f>
        <v>0</v>
      </c>
      <c r="G18" s="27"/>
      <c r="H18" s="29">
        <f>IF(G18=0,0,IF(G18&lt;10,1,IF(MOD(G18,40)&lt;10,ROUNDDOWN(G18/40,0),ROUNDUP(G18/40,0))))</f>
        <v>0</v>
      </c>
      <c r="I18" s="27">
        <v>0</v>
      </c>
      <c r="J18" s="28">
        <f>IF(I18=0,0,IF(I18&lt;10,1,IF(MOD(I18,40)&lt;10,ROUNDDOWN(I18/40,0),ROUNDUP(I18/40,0))))</f>
        <v>0</v>
      </c>
      <c r="K18" s="27"/>
      <c r="L18" s="28">
        <f>IF(K18=0,0,IF(K18&lt;10,1,IF(MOD(K18,40)&lt;10,ROUNDDOWN(K18/40,0),ROUNDUP(K18/40,0))))</f>
        <v>0</v>
      </c>
      <c r="M18" s="27"/>
      <c r="N18" s="28">
        <f>IF(M18=0,0,IF(M18&lt;10,1,IF(MOD(M18,40)&lt;10,ROUNDDOWN(M18/40,0),ROUNDUP(M18/40,0))))</f>
        <v>0</v>
      </c>
      <c r="O18" s="27"/>
      <c r="P18" s="28">
        <f>IF(O18=0,0,IF(O18&lt;10,1,IF(MOD(O18,40)&lt;10,ROUNDDOWN(O18/40,0),ROUNDUP(O18/40,0))))</f>
        <v>0</v>
      </c>
      <c r="Q18" s="27">
        <v>0</v>
      </c>
      <c r="R18" s="28">
        <f>IF(Q18=0,0,IF(Q18&lt;10,1,IF(MOD(Q18,40)&lt;10,ROUNDDOWN(Q18/40,0),ROUNDUP(Q18/40,0))))</f>
        <v>0</v>
      </c>
      <c r="S18" s="27">
        <v>0</v>
      </c>
      <c r="T18" s="28">
        <f>IF(S18=0,0,IF(S18&lt;10,1,IF(MOD(S18,40)&lt;10,ROUNDDOWN(S18/40,0),ROUNDUP(S18/40,0))))</f>
        <v>0</v>
      </c>
      <c r="U18" s="27">
        <v>0</v>
      </c>
      <c r="V18" s="28">
        <f>IF(U18=0,0,IF(U18&lt;10,1,IF(MOD(U18,40)&lt;10,ROUNDDOWN(U18/40,0),ROUNDUP(U18/40,0))))</f>
        <v>0</v>
      </c>
      <c r="W18" s="27">
        <v>0</v>
      </c>
      <c r="X18" s="28">
        <f>IF(W18=0,0,IF(W18&lt;10,1,IF(MOD(W18,40)&lt;10,ROUNDDOWN(W18/40,0),ROUNDUP(W18/40,0))))</f>
        <v>0</v>
      </c>
      <c r="Y18" s="27">
        <v>0</v>
      </c>
      <c r="Z18" s="28">
        <f>IF(Y18=0,0,IF(Y18&lt;10,1,IF(MOD(Y18,40)&lt;10,ROUNDDOWN(Y18/40,0),ROUNDUP(Y18/40,0))))</f>
        <v>0</v>
      </c>
      <c r="AA18" s="27">
        <v>0</v>
      </c>
      <c r="AB18" s="28">
        <f>IF(AA18=0,0,IF(AA18&lt;10,1,IF(MOD(AA18,40)&lt;10,ROUNDDOWN(AA18/40,0),ROUNDUP(AA18/40,0))))</f>
        <v>0</v>
      </c>
      <c r="AC18" s="30">
        <f>A18+C18+E18+G18+I18+K18+M18+O18+Q18+S18+U18+W18+Y18+AA18</f>
        <v>0</v>
      </c>
      <c r="AD18" s="30">
        <f>B18+D18+F18+H18+J18+L18+N18+P18+R18+T18+V18+X18+Z18+AB18</f>
        <v>0</v>
      </c>
      <c r="AE18" s="27"/>
      <c r="AF18" s="27"/>
      <c r="AG18" s="31">
        <f>SUM(AE18)+AF18</f>
        <v>0</v>
      </c>
      <c r="AH18" s="32">
        <f>IF(AC18&lt;=0,0,IF(AC18&lt;=359,1,IF(AC18&lt;=719,2,IF(AC18&lt;=1079,3,IF(AC18&lt;=1679,4,IF(AC18&lt;=1680,5,IF(AC18&lt;=1680,1,5)))))))</f>
        <v>0</v>
      </c>
      <c r="AI18" s="33">
        <f>IF((A18+C18+E18+G18+I18+K18+M18+O18)&lt;=0,0,IF((A18+C18+E18+G18+I18+K18+M18+O18)&lt;=20,1,IF((A18+C18+E18+G18+I18+K18+M18+O18)&lt;=40,2,IF((A18+C18+E18+G18+I18+K18+M18+O18)&lt;=60,3,IF((A18+C18+E18+G18+I18+K18+M18+O18)&lt;=80,4,IF((A18+C18+E18+G18+I18+K18+M18+O18)&lt;=100,5,IF((A18+C18+E18+G18+I18+K18+M18+O18)&lt;=120,6,0)))))))+((R18+T18+V18+X18+Z18+AB18)*2)</f>
        <v>0</v>
      </c>
      <c r="AJ18" s="31">
        <f>SUM(AH18)+AI18</f>
        <v>0</v>
      </c>
      <c r="AK18" s="30">
        <f>SUM(AE18)-AH18</f>
        <v>0</v>
      </c>
      <c r="AL18" s="30">
        <f>SUM(AF18)-AI18</f>
        <v>0</v>
      </c>
      <c r="AM18" s="30">
        <f>SUM(AG18)-AJ18</f>
        <v>0</v>
      </c>
      <c r="AN18" s="34" t="e">
        <f>SUM(AM18)/AJ18*100</f>
        <v>#DIV/0!</v>
      </c>
      <c r="AO18" s="27">
        <f>-BG17</f>
        <v>0</v>
      </c>
      <c r="AP18" s="27">
        <v>0</v>
      </c>
      <c r="AQ18" s="27">
        <v>0</v>
      </c>
      <c r="AR18" s="27">
        <v>0</v>
      </c>
      <c r="AS18" s="30">
        <f>SUM(AM18)-AO18-AP18+AQ18+AR18</f>
        <v>0</v>
      </c>
      <c r="AT18" s="34" t="e">
        <f>SUM(AS18)/AJ18*100</f>
        <v>#DIV/0!</v>
      </c>
    </row>
    <row r="19" s="36" customFormat="1" ht="12" customHeight="1"/>
    <row r="20" s="17" customFormat="1" ht="29.25" customHeight="1">
      <c r="A20" s="17" t="s">
        <v>977</v>
      </c>
    </row>
    <row r="21" spans="1:62" s="17" customFormat="1" ht="28.5" customHeight="1">
      <c r="A21" s="300" t="s">
        <v>976</v>
      </c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  <c r="AC21" s="302"/>
      <c r="AD21" s="286" t="s">
        <v>53</v>
      </c>
      <c r="AE21" s="287"/>
      <c r="AF21" s="288"/>
      <c r="AG21" s="286" t="s">
        <v>54</v>
      </c>
      <c r="AH21" s="287"/>
      <c r="AI21" s="288"/>
      <c r="AJ21" s="303" t="s">
        <v>55</v>
      </c>
      <c r="AK21" s="304"/>
      <c r="AL21" s="304"/>
      <c r="AM21" s="304"/>
      <c r="AN21" s="304"/>
      <c r="AO21" s="304"/>
      <c r="AP21" s="304"/>
      <c r="AQ21" s="304"/>
      <c r="AR21" s="304"/>
      <c r="AS21" s="304"/>
      <c r="AT21" s="304"/>
      <c r="AU21" s="304"/>
      <c r="AV21" s="304"/>
      <c r="AW21" s="304"/>
      <c r="AX21" s="304"/>
      <c r="AY21" s="304"/>
      <c r="AZ21" s="304"/>
      <c r="BA21" s="304"/>
      <c r="BB21" s="304"/>
      <c r="BC21" s="304"/>
      <c r="BD21" s="304"/>
      <c r="BE21" s="304"/>
      <c r="BF21" s="304"/>
      <c r="BG21" s="304"/>
      <c r="BH21" s="304"/>
      <c r="BI21" s="304"/>
      <c r="BJ21" s="305"/>
    </row>
    <row r="22" spans="1:62" s="36" customFormat="1" ht="21.75" customHeight="1">
      <c r="A22" s="306" t="s">
        <v>38</v>
      </c>
      <c r="B22" s="306" t="s">
        <v>56</v>
      </c>
      <c r="C22" s="306" t="s">
        <v>57</v>
      </c>
      <c r="D22" s="306" t="s">
        <v>58</v>
      </c>
      <c r="E22" s="306" t="s">
        <v>59</v>
      </c>
      <c r="F22" s="306" t="s">
        <v>60</v>
      </c>
      <c r="G22" s="306" t="s">
        <v>61</v>
      </c>
      <c r="H22" s="306" t="s">
        <v>62</v>
      </c>
      <c r="I22" s="306" t="s">
        <v>63</v>
      </c>
      <c r="J22" s="306" t="s">
        <v>64</v>
      </c>
      <c r="K22" s="306" t="s">
        <v>65</v>
      </c>
      <c r="L22" s="306" t="s">
        <v>66</v>
      </c>
      <c r="M22" s="306" t="s">
        <v>67</v>
      </c>
      <c r="N22" s="306" t="s">
        <v>68</v>
      </c>
      <c r="O22" s="306" t="s">
        <v>69</v>
      </c>
      <c r="P22" s="306" t="s">
        <v>70</v>
      </c>
      <c r="Q22" s="306" t="s">
        <v>71</v>
      </c>
      <c r="R22" s="306" t="s">
        <v>72</v>
      </c>
      <c r="S22" s="306" t="s">
        <v>73</v>
      </c>
      <c r="T22" s="306" t="s">
        <v>74</v>
      </c>
      <c r="U22" s="306" t="s">
        <v>75</v>
      </c>
      <c r="V22" s="306" t="s">
        <v>76</v>
      </c>
      <c r="W22" s="306" t="s">
        <v>77</v>
      </c>
      <c r="X22" s="306" t="s">
        <v>78</v>
      </c>
      <c r="Y22" s="306" t="s">
        <v>79</v>
      </c>
      <c r="Z22" s="306" t="s">
        <v>80</v>
      </c>
      <c r="AA22" s="309" t="s">
        <v>81</v>
      </c>
      <c r="AB22" s="309" t="s">
        <v>82</v>
      </c>
      <c r="AC22" s="312" t="s">
        <v>83</v>
      </c>
      <c r="AD22" s="313" t="s">
        <v>38</v>
      </c>
      <c r="AE22" s="313" t="s">
        <v>52</v>
      </c>
      <c r="AF22" s="313" t="s">
        <v>29</v>
      </c>
      <c r="AG22" s="313" t="s">
        <v>38</v>
      </c>
      <c r="AH22" s="313" t="s">
        <v>52</v>
      </c>
      <c r="AI22" s="313" t="s">
        <v>29</v>
      </c>
      <c r="AJ22" s="306" t="s">
        <v>38</v>
      </c>
      <c r="AK22" s="306" t="s">
        <v>56</v>
      </c>
      <c r="AL22" s="306" t="s">
        <v>57</v>
      </c>
      <c r="AM22" s="306" t="s">
        <v>58</v>
      </c>
      <c r="AN22" s="306" t="s">
        <v>59</v>
      </c>
      <c r="AO22" s="306" t="s">
        <v>60</v>
      </c>
      <c r="AP22" s="306" t="s">
        <v>61</v>
      </c>
      <c r="AQ22" s="306" t="s">
        <v>62</v>
      </c>
      <c r="AR22" s="306" t="s">
        <v>63</v>
      </c>
      <c r="AS22" s="306" t="s">
        <v>64</v>
      </c>
      <c r="AT22" s="306" t="s">
        <v>65</v>
      </c>
      <c r="AU22" s="306" t="s">
        <v>66</v>
      </c>
      <c r="AV22" s="306" t="s">
        <v>67</v>
      </c>
      <c r="AW22" s="306" t="s">
        <v>68</v>
      </c>
      <c r="AX22" s="306" t="s">
        <v>69</v>
      </c>
      <c r="AY22" s="306" t="s">
        <v>70</v>
      </c>
      <c r="AZ22" s="306" t="s">
        <v>71</v>
      </c>
      <c r="BA22" s="306" t="s">
        <v>72</v>
      </c>
      <c r="BB22" s="306" t="s">
        <v>73</v>
      </c>
      <c r="BC22" s="306" t="s">
        <v>74</v>
      </c>
      <c r="BD22" s="306" t="s">
        <v>75</v>
      </c>
      <c r="BE22" s="306" t="s">
        <v>76</v>
      </c>
      <c r="BF22" s="306" t="s">
        <v>77</v>
      </c>
      <c r="BG22" s="306" t="s">
        <v>78</v>
      </c>
      <c r="BH22" s="306" t="s">
        <v>79</v>
      </c>
      <c r="BI22" s="306" t="s">
        <v>80</v>
      </c>
      <c r="BJ22" s="312" t="s">
        <v>83</v>
      </c>
    </row>
    <row r="23" spans="1:62" s="36" customFormat="1" ht="21.75" customHeight="1">
      <c r="A23" s="307"/>
      <c r="B23" s="307"/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10"/>
      <c r="AB23" s="310"/>
      <c r="AC23" s="312"/>
      <c r="AD23" s="314"/>
      <c r="AE23" s="314"/>
      <c r="AF23" s="314"/>
      <c r="AG23" s="314"/>
      <c r="AH23" s="314"/>
      <c r="AI23" s="314"/>
      <c r="AJ23" s="307"/>
      <c r="AK23" s="307"/>
      <c r="AL23" s="307"/>
      <c r="AM23" s="307"/>
      <c r="AN23" s="307"/>
      <c r="AO23" s="307"/>
      <c r="AP23" s="307"/>
      <c r="AQ23" s="307"/>
      <c r="AR23" s="307"/>
      <c r="AS23" s="307"/>
      <c r="AT23" s="307"/>
      <c r="AU23" s="307"/>
      <c r="AV23" s="307"/>
      <c r="AW23" s="307"/>
      <c r="AX23" s="307"/>
      <c r="AY23" s="307"/>
      <c r="AZ23" s="307"/>
      <c r="BA23" s="307"/>
      <c r="BB23" s="307"/>
      <c r="BC23" s="307"/>
      <c r="BD23" s="307"/>
      <c r="BE23" s="307"/>
      <c r="BF23" s="307"/>
      <c r="BG23" s="307"/>
      <c r="BH23" s="307"/>
      <c r="BI23" s="307"/>
      <c r="BJ23" s="312"/>
    </row>
    <row r="24" spans="1:62" s="36" customFormat="1" ht="80.25" customHeight="1">
      <c r="A24" s="308"/>
      <c r="B24" s="308"/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8"/>
      <c r="AA24" s="311"/>
      <c r="AB24" s="311"/>
      <c r="AC24" s="312"/>
      <c r="AD24" s="315"/>
      <c r="AE24" s="315"/>
      <c r="AF24" s="315"/>
      <c r="AG24" s="315"/>
      <c r="AH24" s="315"/>
      <c r="AI24" s="315"/>
      <c r="AJ24" s="308"/>
      <c r="AK24" s="308"/>
      <c r="AL24" s="308"/>
      <c r="AM24" s="308"/>
      <c r="AN24" s="308"/>
      <c r="AO24" s="308"/>
      <c r="AP24" s="308"/>
      <c r="AQ24" s="308"/>
      <c r="AR24" s="308"/>
      <c r="AS24" s="308"/>
      <c r="AT24" s="308"/>
      <c r="AU24" s="308"/>
      <c r="AV24" s="308"/>
      <c r="AW24" s="308"/>
      <c r="AX24" s="308"/>
      <c r="AY24" s="308"/>
      <c r="AZ24" s="308"/>
      <c r="BA24" s="308"/>
      <c r="BB24" s="308"/>
      <c r="BC24" s="308"/>
      <c r="BD24" s="308"/>
      <c r="BE24" s="308"/>
      <c r="BF24" s="308"/>
      <c r="BG24" s="308"/>
      <c r="BH24" s="308"/>
      <c r="BI24" s="308"/>
      <c r="BJ24" s="312"/>
    </row>
    <row r="25" spans="1:62" s="35" customFormat="1" ht="30.75" customHeight="1">
      <c r="A25" s="31">
        <f>SUM(AE18)</f>
        <v>0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40"/>
      <c r="AB25" s="40"/>
      <c r="AC25" s="31">
        <f>SUM(A25:AB25)</f>
        <v>0</v>
      </c>
      <c r="AD25" s="31">
        <f aca="true" t="shared" si="0" ref="AD25:AI25">SUM(AH18)</f>
        <v>0</v>
      </c>
      <c r="AE25" s="31">
        <f t="shared" si="0"/>
        <v>0</v>
      </c>
      <c r="AF25" s="31">
        <f t="shared" si="0"/>
        <v>0</v>
      </c>
      <c r="AG25" s="31">
        <f t="shared" si="0"/>
        <v>0</v>
      </c>
      <c r="AH25" s="31">
        <f t="shared" si="0"/>
        <v>0</v>
      </c>
      <c r="AI25" s="31">
        <f t="shared" si="0"/>
        <v>0</v>
      </c>
      <c r="AJ25" s="27"/>
      <c r="AK25" s="27" t="s">
        <v>188</v>
      </c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31">
        <f>SUM(AJ25:BI25)</f>
        <v>0</v>
      </c>
    </row>
    <row r="26" spans="11:62" s="35" customFormat="1" ht="29.25" customHeight="1">
      <c r="K26" s="41"/>
      <c r="L26" s="42"/>
      <c r="T26" s="42"/>
      <c r="U26" s="42"/>
      <c r="V26" s="43"/>
      <c r="W26" s="43"/>
      <c r="AA26" s="44" t="s">
        <v>84</v>
      </c>
      <c r="AB26" s="42"/>
      <c r="AC26" s="45">
        <f>SUM(AG18)-AC25</f>
        <v>0</v>
      </c>
      <c r="AD26" s="42"/>
      <c r="AE26" s="42"/>
      <c r="BD26" s="46"/>
      <c r="BH26" s="47" t="s">
        <v>85</v>
      </c>
      <c r="BJ26" s="222">
        <v>0</v>
      </c>
    </row>
    <row r="27" spans="11:60" s="42" customFormat="1" ht="29.25" customHeight="1">
      <c r="K27" s="49"/>
      <c r="X27" s="50"/>
      <c r="AC27" s="49"/>
      <c r="AF27" s="161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1"/>
      <c r="BG27" s="163" t="s">
        <v>86</v>
      </c>
      <c r="BH27" s="161"/>
    </row>
    <row r="28" spans="1:33" s="35" customFormat="1" ht="32.25" customHeight="1">
      <c r="A28" s="51"/>
      <c r="B28" s="37" t="s">
        <v>12</v>
      </c>
      <c r="C28" s="52" t="s">
        <v>12</v>
      </c>
      <c r="D28" s="37" t="s">
        <v>13</v>
      </c>
      <c r="E28" s="53" t="s">
        <v>14</v>
      </c>
      <c r="F28" s="54" t="s">
        <v>11</v>
      </c>
      <c r="G28" s="316" t="s">
        <v>87</v>
      </c>
      <c r="H28" s="317"/>
      <c r="I28" s="317"/>
      <c r="J28" s="317"/>
      <c r="K28" s="317"/>
      <c r="L28" s="317"/>
      <c r="M28" s="317"/>
      <c r="N28" s="317"/>
      <c r="O28" s="317"/>
      <c r="P28" s="317"/>
      <c r="Q28" s="317"/>
      <c r="R28" s="317"/>
      <c r="S28" s="317"/>
      <c r="T28" s="317"/>
      <c r="U28" s="317"/>
      <c r="V28" s="317"/>
      <c r="W28" s="317"/>
      <c r="X28" s="317"/>
      <c r="Y28" s="317"/>
      <c r="Z28" s="317"/>
      <c r="AA28" s="317"/>
      <c r="AB28" s="317"/>
      <c r="AC28" s="317"/>
      <c r="AD28" s="317"/>
      <c r="AE28" s="317"/>
      <c r="AF28" s="317"/>
      <c r="AG28" s="318"/>
    </row>
    <row r="29" spans="1:33" s="35" customFormat="1" ht="40.5" customHeight="1">
      <c r="A29" s="55" t="s">
        <v>12</v>
      </c>
      <c r="B29" s="38" t="s">
        <v>34</v>
      </c>
      <c r="C29" s="56" t="s">
        <v>35</v>
      </c>
      <c r="D29" s="38" t="s">
        <v>36</v>
      </c>
      <c r="E29" s="57" t="s">
        <v>37</v>
      </c>
      <c r="F29" s="38" t="s">
        <v>33</v>
      </c>
      <c r="G29" s="306" t="s">
        <v>38</v>
      </c>
      <c r="H29" s="306" t="s">
        <v>56</v>
      </c>
      <c r="I29" s="306" t="s">
        <v>57</v>
      </c>
      <c r="J29" s="306" t="s">
        <v>58</v>
      </c>
      <c r="K29" s="306" t="s">
        <v>59</v>
      </c>
      <c r="L29" s="306" t="s">
        <v>60</v>
      </c>
      <c r="M29" s="306" t="s">
        <v>61</v>
      </c>
      <c r="N29" s="306" t="s">
        <v>62</v>
      </c>
      <c r="O29" s="306" t="s">
        <v>63</v>
      </c>
      <c r="P29" s="306" t="s">
        <v>64</v>
      </c>
      <c r="Q29" s="306" t="s">
        <v>65</v>
      </c>
      <c r="R29" s="306" t="s">
        <v>66</v>
      </c>
      <c r="S29" s="306" t="s">
        <v>67</v>
      </c>
      <c r="T29" s="306" t="s">
        <v>68</v>
      </c>
      <c r="U29" s="306" t="s">
        <v>69</v>
      </c>
      <c r="V29" s="306" t="s">
        <v>70</v>
      </c>
      <c r="W29" s="306" t="s">
        <v>71</v>
      </c>
      <c r="X29" s="306" t="s">
        <v>72</v>
      </c>
      <c r="Y29" s="306" t="s">
        <v>73</v>
      </c>
      <c r="Z29" s="306" t="s">
        <v>74</v>
      </c>
      <c r="AA29" s="306" t="s">
        <v>75</v>
      </c>
      <c r="AB29" s="306" t="s">
        <v>76</v>
      </c>
      <c r="AC29" s="306" t="s">
        <v>77</v>
      </c>
      <c r="AD29" s="306" t="s">
        <v>78</v>
      </c>
      <c r="AE29" s="306" t="s">
        <v>79</v>
      </c>
      <c r="AF29" s="306" t="s">
        <v>80</v>
      </c>
      <c r="AG29" s="319" t="s">
        <v>83</v>
      </c>
    </row>
    <row r="30" spans="1:33" s="35" customFormat="1" ht="30.75" customHeight="1">
      <c r="A30" s="55" t="s">
        <v>40</v>
      </c>
      <c r="B30" s="38" t="s">
        <v>41</v>
      </c>
      <c r="C30" s="56" t="s">
        <v>41</v>
      </c>
      <c r="D30" s="38" t="s">
        <v>42</v>
      </c>
      <c r="E30" s="58" t="s">
        <v>33</v>
      </c>
      <c r="F30" s="38" t="s">
        <v>43</v>
      </c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07"/>
      <c r="X30" s="307"/>
      <c r="Y30" s="307"/>
      <c r="Z30" s="307"/>
      <c r="AA30" s="307"/>
      <c r="AB30" s="307"/>
      <c r="AC30" s="307"/>
      <c r="AD30" s="307"/>
      <c r="AE30" s="307"/>
      <c r="AF30" s="307"/>
      <c r="AG30" s="320"/>
    </row>
    <row r="31" spans="1:58" s="35" customFormat="1" ht="30.75" customHeight="1">
      <c r="A31" s="55" t="s">
        <v>975</v>
      </c>
      <c r="B31" s="59" t="s">
        <v>49</v>
      </c>
      <c r="C31" s="42" t="s">
        <v>49</v>
      </c>
      <c r="D31" s="38" t="s">
        <v>12</v>
      </c>
      <c r="E31" s="58" t="s">
        <v>43</v>
      </c>
      <c r="F31" s="38" t="s">
        <v>39</v>
      </c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X31" s="307"/>
      <c r="Y31" s="307"/>
      <c r="Z31" s="307"/>
      <c r="AA31" s="307"/>
      <c r="AB31" s="307"/>
      <c r="AC31" s="307"/>
      <c r="AD31" s="307"/>
      <c r="AE31" s="307"/>
      <c r="AF31" s="307"/>
      <c r="AG31" s="320"/>
      <c r="BF31" s="60"/>
    </row>
    <row r="32" spans="1:58" s="35" customFormat="1" ht="30.75" customHeight="1">
      <c r="A32" s="61"/>
      <c r="B32" s="39" t="s">
        <v>51</v>
      </c>
      <c r="C32" s="62" t="s">
        <v>51</v>
      </c>
      <c r="D32" s="39" t="s">
        <v>52</v>
      </c>
      <c r="E32" s="63"/>
      <c r="F32" s="39" t="s">
        <v>47</v>
      </c>
      <c r="G32" s="308"/>
      <c r="H32" s="308"/>
      <c r="I32" s="308"/>
      <c r="J32" s="308"/>
      <c r="K32" s="308"/>
      <c r="L32" s="308"/>
      <c r="M32" s="308"/>
      <c r="N32" s="308"/>
      <c r="O32" s="308"/>
      <c r="P32" s="308"/>
      <c r="Q32" s="308"/>
      <c r="R32" s="308"/>
      <c r="S32" s="308"/>
      <c r="T32" s="308"/>
      <c r="U32" s="308"/>
      <c r="V32" s="308"/>
      <c r="W32" s="308"/>
      <c r="X32" s="308"/>
      <c r="Y32" s="308"/>
      <c r="Z32" s="308"/>
      <c r="AA32" s="308"/>
      <c r="AB32" s="308"/>
      <c r="AC32" s="308"/>
      <c r="AD32" s="308"/>
      <c r="AE32" s="308"/>
      <c r="AF32" s="308"/>
      <c r="AG32" s="321"/>
      <c r="BF32" s="64"/>
    </row>
    <row r="33" spans="1:33" s="35" customFormat="1" ht="34.5" customHeight="1">
      <c r="A33" s="31">
        <f aca="true" t="shared" si="1" ref="A33:F33">SUM(AO18)</f>
        <v>0</v>
      </c>
      <c r="B33" s="31">
        <f t="shared" si="1"/>
        <v>0</v>
      </c>
      <c r="C33" s="31">
        <f t="shared" si="1"/>
        <v>0</v>
      </c>
      <c r="D33" s="31">
        <f t="shared" si="1"/>
        <v>0</v>
      </c>
      <c r="E33" s="31">
        <f t="shared" si="1"/>
        <v>0</v>
      </c>
      <c r="F33" s="65" t="e">
        <f t="shared" si="1"/>
        <v>#DIV/0!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31">
        <f>SUM(G33:AF33)</f>
        <v>0</v>
      </c>
    </row>
    <row r="34" spans="11:33" s="35" customFormat="1" ht="29.25" customHeight="1">
      <c r="K34" s="41"/>
      <c r="L34" s="42"/>
      <c r="X34" s="36"/>
      <c r="AB34" s="42"/>
      <c r="AC34" s="49"/>
      <c r="AE34" s="47" t="s">
        <v>88</v>
      </c>
      <c r="AG34" s="48">
        <f>SUM(A33)-AG33</f>
        <v>0</v>
      </c>
    </row>
    <row r="35" spans="11:31" s="35" customFormat="1" ht="21.75" customHeight="1">
      <c r="K35" s="41"/>
      <c r="L35" s="42"/>
      <c r="X35" s="36"/>
      <c r="AB35" s="42"/>
      <c r="AC35" s="49"/>
      <c r="AD35" s="42"/>
      <c r="AE35" s="42"/>
    </row>
    <row r="36" spans="1:15" ht="29.25">
      <c r="A36" s="12" t="s">
        <v>89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 ht="29.25">
      <c r="A37" s="12"/>
      <c r="B37" s="12"/>
      <c r="C37" s="12"/>
      <c r="D37" s="12" t="s">
        <v>90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5" ht="33.75" customHeight="1">
      <c r="A38" s="12"/>
      <c r="D38" s="12" t="s">
        <v>91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30.75" customHeight="1">
      <c r="A39" s="12"/>
      <c r="C39" s="12"/>
      <c r="D39" s="12" t="s">
        <v>92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1:15" ht="29.25">
      <c r="A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ht="18.75" customHeight="1"/>
    <row r="42" ht="16.5" customHeight="1"/>
    <row r="44" spans="5:39" s="66" customFormat="1" ht="33">
      <c r="E44" s="67" t="s">
        <v>93</v>
      </c>
      <c r="F44" s="67"/>
      <c r="G44" s="68"/>
      <c r="Q44" s="67"/>
      <c r="R44" s="67"/>
      <c r="S44" s="67"/>
      <c r="T44" s="67"/>
      <c r="U44" s="67"/>
      <c r="V44" s="67"/>
      <c r="W44" s="67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</row>
    <row r="45" spans="5:35" s="66" customFormat="1" ht="33">
      <c r="E45" s="69" t="s">
        <v>94</v>
      </c>
      <c r="F45" s="69"/>
      <c r="G45" s="69"/>
      <c r="H45" s="70"/>
      <c r="AA45" s="68"/>
      <c r="AB45" s="68"/>
      <c r="AC45" s="68"/>
      <c r="AD45" s="68"/>
      <c r="AE45" s="68"/>
      <c r="AF45" s="68"/>
      <c r="AG45" s="68"/>
      <c r="AH45" s="68"/>
      <c r="AI45" s="68"/>
    </row>
    <row r="46" spans="5:35" s="66" customFormat="1" ht="33">
      <c r="E46" s="69"/>
      <c r="F46" s="69"/>
      <c r="G46" s="69"/>
      <c r="H46" s="70"/>
      <c r="L46" s="68" t="s">
        <v>95</v>
      </c>
      <c r="AA46" s="68"/>
      <c r="AB46" s="68"/>
      <c r="AC46" s="68"/>
      <c r="AD46" s="68"/>
      <c r="AE46" s="68"/>
      <c r="AF46" s="68"/>
      <c r="AG46" s="68"/>
      <c r="AH46" s="68"/>
      <c r="AI46" s="68"/>
    </row>
    <row r="47" spans="5:39" s="66" customFormat="1" ht="33">
      <c r="E47" s="71" t="s">
        <v>96</v>
      </c>
      <c r="F47" s="71"/>
      <c r="G47" s="71"/>
      <c r="H47" s="72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</row>
    <row r="48" spans="5:39" s="66" customFormat="1" ht="33">
      <c r="E48" s="73" t="s">
        <v>97</v>
      </c>
      <c r="F48" s="73"/>
      <c r="G48" s="73"/>
      <c r="H48" s="74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</row>
    <row r="49" s="66" customFormat="1" ht="35.25">
      <c r="A49" s="75"/>
    </row>
  </sheetData>
  <sheetProtection/>
  <mergeCells count="154">
    <mergeCell ref="AB29:AB32"/>
    <mergeCell ref="AC29:AC32"/>
    <mergeCell ref="AD29:AD32"/>
    <mergeCell ref="AE29:AE32"/>
    <mergeCell ref="AF29:AF32"/>
    <mergeCell ref="AG29:AG32"/>
    <mergeCell ref="V29:V32"/>
    <mergeCell ref="W29:W32"/>
    <mergeCell ref="X29:X32"/>
    <mergeCell ref="Y29:Y32"/>
    <mergeCell ref="Z29:Z32"/>
    <mergeCell ref="AA29:AA32"/>
    <mergeCell ref="P29:P32"/>
    <mergeCell ref="Q29:Q32"/>
    <mergeCell ref="R29:R32"/>
    <mergeCell ref="S29:S32"/>
    <mergeCell ref="T29:T32"/>
    <mergeCell ref="U29:U32"/>
    <mergeCell ref="G28:AG28"/>
    <mergeCell ref="G29:G32"/>
    <mergeCell ref="H29:H32"/>
    <mergeCell ref="I29:I32"/>
    <mergeCell ref="J29:J32"/>
    <mergeCell ref="K29:K32"/>
    <mergeCell ref="L29:L32"/>
    <mergeCell ref="M29:M32"/>
    <mergeCell ref="N29:N32"/>
    <mergeCell ref="O29:O32"/>
    <mergeCell ref="BE22:BE24"/>
    <mergeCell ref="BF22:BF24"/>
    <mergeCell ref="BG22:BG24"/>
    <mergeCell ref="BH22:BH24"/>
    <mergeCell ref="BI22:BI24"/>
    <mergeCell ref="BJ22:BJ24"/>
    <mergeCell ref="AY22:AY24"/>
    <mergeCell ref="AZ22:AZ24"/>
    <mergeCell ref="BA22:BA24"/>
    <mergeCell ref="BB22:BB24"/>
    <mergeCell ref="BC22:BC24"/>
    <mergeCell ref="BD22:BD24"/>
    <mergeCell ref="AS22:AS24"/>
    <mergeCell ref="AT22:AT24"/>
    <mergeCell ref="AU22:AU24"/>
    <mergeCell ref="AV22:AV24"/>
    <mergeCell ref="AW22:AW24"/>
    <mergeCell ref="AX22:AX24"/>
    <mergeCell ref="AM22:AM24"/>
    <mergeCell ref="AN22:AN24"/>
    <mergeCell ref="AO22:AO24"/>
    <mergeCell ref="AP22:AP24"/>
    <mergeCell ref="AQ22:AQ24"/>
    <mergeCell ref="AR22:AR24"/>
    <mergeCell ref="AG22:AG24"/>
    <mergeCell ref="AH22:AH24"/>
    <mergeCell ref="AI22:AI24"/>
    <mergeCell ref="AJ22:AJ24"/>
    <mergeCell ref="AK22:AK24"/>
    <mergeCell ref="AL22:AL24"/>
    <mergeCell ref="AA22:AA24"/>
    <mergeCell ref="AB22:AB24"/>
    <mergeCell ref="AC22:AC24"/>
    <mergeCell ref="AD22:AD24"/>
    <mergeCell ref="AE22:AE24"/>
    <mergeCell ref="AF22:AF24"/>
    <mergeCell ref="U22:U24"/>
    <mergeCell ref="V22:V24"/>
    <mergeCell ref="W22:W24"/>
    <mergeCell ref="X22:X24"/>
    <mergeCell ref="Y22:Y24"/>
    <mergeCell ref="Z22:Z24"/>
    <mergeCell ref="O22:O24"/>
    <mergeCell ref="P22:P24"/>
    <mergeCell ref="Q22:Q24"/>
    <mergeCell ref="R22:R24"/>
    <mergeCell ref="S22:S24"/>
    <mergeCell ref="T22:T24"/>
    <mergeCell ref="I22:I24"/>
    <mergeCell ref="J22:J24"/>
    <mergeCell ref="K22:K24"/>
    <mergeCell ref="L22:L24"/>
    <mergeCell ref="M22:M24"/>
    <mergeCell ref="N22:N24"/>
    <mergeCell ref="AG21:AI21"/>
    <mergeCell ref="AJ21:BJ21"/>
    <mergeCell ref="A22:A24"/>
    <mergeCell ref="B22:B24"/>
    <mergeCell ref="C22:C24"/>
    <mergeCell ref="D22:D24"/>
    <mergeCell ref="E22:E24"/>
    <mergeCell ref="F22:F24"/>
    <mergeCell ref="G22:G24"/>
    <mergeCell ref="H22:H24"/>
    <mergeCell ref="AA16:AA17"/>
    <mergeCell ref="AB16:AB17"/>
    <mergeCell ref="AC16:AC17"/>
    <mergeCell ref="AD16:AD17"/>
    <mergeCell ref="A21:AC21"/>
    <mergeCell ref="AD21:AF21"/>
    <mergeCell ref="U16:U17"/>
    <mergeCell ref="V16:V17"/>
    <mergeCell ref="W16:W17"/>
    <mergeCell ref="X16:X17"/>
    <mergeCell ref="Y16:Y17"/>
    <mergeCell ref="Z16:Z17"/>
    <mergeCell ref="O16:O17"/>
    <mergeCell ref="P16:P17"/>
    <mergeCell ref="Q16:Q17"/>
    <mergeCell ref="R16:R17"/>
    <mergeCell ref="S16:S17"/>
    <mergeCell ref="T16:T17"/>
    <mergeCell ref="I16:I17"/>
    <mergeCell ref="J16:J17"/>
    <mergeCell ref="K16:K17"/>
    <mergeCell ref="L16:L17"/>
    <mergeCell ref="M16:M17"/>
    <mergeCell ref="N16:N17"/>
    <mergeCell ref="AK15:AK17"/>
    <mergeCell ref="AM15:AM17"/>
    <mergeCell ref="A16:A17"/>
    <mergeCell ref="B16:B17"/>
    <mergeCell ref="C16:C17"/>
    <mergeCell ref="D16:D17"/>
    <mergeCell ref="E16:E17"/>
    <mergeCell ref="F16:F17"/>
    <mergeCell ref="G16:G17"/>
    <mergeCell ref="H16:H17"/>
    <mergeCell ref="Y14:Z15"/>
    <mergeCell ref="AA14:AB15"/>
    <mergeCell ref="AC14:AD15"/>
    <mergeCell ref="AE14:AG14"/>
    <mergeCell ref="AH14:AJ14"/>
    <mergeCell ref="AK14:AM14"/>
    <mergeCell ref="AE15:AE17"/>
    <mergeCell ref="AG15:AG17"/>
    <mergeCell ref="AH15:AH17"/>
    <mergeCell ref="AJ15:AJ17"/>
    <mergeCell ref="M14:N15"/>
    <mergeCell ref="O14:P15"/>
    <mergeCell ref="Q14:R15"/>
    <mergeCell ref="S14:T15"/>
    <mergeCell ref="U14:V15"/>
    <mergeCell ref="W14:X15"/>
    <mergeCell ref="A14:B15"/>
    <mergeCell ref="C14:D15"/>
    <mergeCell ref="E14:F15"/>
    <mergeCell ref="G14:H15"/>
    <mergeCell ref="I14:J15"/>
    <mergeCell ref="K14:L15"/>
    <mergeCell ref="A2:BH2"/>
    <mergeCell ref="A3:BH3"/>
    <mergeCell ref="A4:BH4"/>
    <mergeCell ref="A13:AD13"/>
    <mergeCell ref="AE13:AJ13"/>
    <mergeCell ref="AK13:AM13"/>
  </mergeCells>
  <printOptions/>
  <pageMargins left="0.2035" right="0.105" top="0.15" bottom="0.2" header="0.11" footer="0.11"/>
  <pageSetup horizontalDpi="600" verticalDpi="600" orientation="landscape" paperSize="9" scale="60" r:id="rId1"/>
  <headerFoot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BJ48"/>
  <sheetViews>
    <sheetView zoomScale="70" zoomScaleNormal="70" zoomScalePageLayoutView="0" workbookViewId="0" topLeftCell="A10">
      <selection activeCell="A5" sqref="A5"/>
    </sheetView>
  </sheetViews>
  <sheetFormatPr defaultColWidth="9.140625" defaultRowHeight="21.75"/>
  <cols>
    <col min="1" max="1" width="4.140625" style="0" customWidth="1"/>
    <col min="2" max="2" width="4.00390625" style="0" customWidth="1"/>
    <col min="3" max="3" width="5.00390625" style="0" customWidth="1"/>
    <col min="4" max="4" width="4.140625" style="0" customWidth="1"/>
    <col min="5" max="5" width="5.00390625" style="0" customWidth="1"/>
    <col min="6" max="6" width="4.421875" style="0" customWidth="1"/>
    <col min="7" max="7" width="5.00390625" style="0" customWidth="1"/>
    <col min="8" max="8" width="4.00390625" style="0" customWidth="1"/>
    <col min="9" max="9" width="5.00390625" style="0" customWidth="1"/>
    <col min="10" max="10" width="4.28125" style="0" customWidth="1"/>
    <col min="11" max="11" width="5.00390625" style="0" customWidth="1"/>
    <col min="12" max="12" width="3.7109375" style="0" customWidth="1"/>
    <col min="13" max="13" width="5.00390625" style="0" customWidth="1"/>
    <col min="14" max="14" width="4.57421875" style="0" customWidth="1"/>
    <col min="15" max="15" width="5.00390625" style="0" customWidth="1"/>
    <col min="16" max="16" width="4.421875" style="0" customWidth="1"/>
    <col min="17" max="17" width="5.00390625" style="0" customWidth="1"/>
    <col min="18" max="18" width="4.28125" style="0" customWidth="1"/>
    <col min="19" max="19" width="5.00390625" style="0" customWidth="1"/>
    <col min="20" max="20" width="4.28125" style="0" customWidth="1"/>
    <col min="21" max="21" width="5.00390625" style="0" customWidth="1"/>
    <col min="22" max="22" width="4.421875" style="0" customWidth="1"/>
    <col min="23" max="23" width="5.00390625" style="0" customWidth="1"/>
    <col min="24" max="24" width="4.57421875" style="0" customWidth="1"/>
    <col min="25" max="25" width="4.8515625" style="0" customWidth="1"/>
    <col min="26" max="26" width="3.8515625" style="0" customWidth="1"/>
    <col min="27" max="27" width="4.421875" style="0" customWidth="1"/>
    <col min="28" max="28" width="4.57421875" style="0" customWidth="1"/>
    <col min="29" max="30" width="5.00390625" style="0" customWidth="1"/>
    <col min="31" max="31" width="4.00390625" style="0" customWidth="1"/>
    <col min="32" max="33" width="5.00390625" style="0" customWidth="1"/>
    <col min="34" max="34" width="4.00390625" style="0" customWidth="1"/>
    <col min="35" max="35" width="4.57421875" style="0" customWidth="1"/>
    <col min="36" max="42" width="3.8515625" style="0" customWidth="1"/>
    <col min="43" max="44" width="4.28125" style="0" customWidth="1"/>
    <col min="45" max="45" width="3.8515625" style="0" customWidth="1"/>
    <col min="46" max="46" width="4.7109375" style="0" customWidth="1"/>
    <col min="47" max="51" width="3.140625" style="0" customWidth="1"/>
    <col min="52" max="52" width="3.00390625" style="0" customWidth="1"/>
    <col min="53" max="60" width="3.28125" style="0" customWidth="1"/>
    <col min="61" max="61" width="3.421875" style="0" customWidth="1"/>
    <col min="62" max="62" width="5.00390625" style="0" customWidth="1"/>
  </cols>
  <sheetData>
    <row r="1" spans="1:57" s="7" customFormat="1" ht="28.5" customHeight="1">
      <c r="A1" s="1">
        <v>5</v>
      </c>
      <c r="B1" s="2">
        <f>IF(A1=0,0,IF(A1&lt;10,1,IF(MOD(A1,30)&lt;10,ROUNDDOWN(A1/30,0),ROUNDUP(A1/30,0))))</f>
        <v>1</v>
      </c>
      <c r="C1" s="1">
        <v>19</v>
      </c>
      <c r="D1" s="2">
        <f>IF(C1=0,0,IF(C1&lt;10,1,IF(MOD(C1,30)&lt;10,ROUNDDOWN(C1/30,0),ROUNDUP(C1/30,0))))</f>
        <v>1</v>
      </c>
      <c r="E1" s="1">
        <v>39</v>
      </c>
      <c r="F1" s="2">
        <f>IF(E1=0,0,IF(E1&lt;10,1,IF(MOD(E1,40)&lt;10,ROUNDDOWN(E1/40,0),ROUNDUP(E1/40,0))))</f>
        <v>1</v>
      </c>
      <c r="G1" s="1">
        <v>49</v>
      </c>
      <c r="H1" s="2">
        <f>IF(G1=0,0,IF(G1&lt;10,1,IF(MOD(G1,40)&lt;10,ROUNDDOWN(G1/40,0),ROUNDUP(G1/40,0))))</f>
        <v>1</v>
      </c>
      <c r="I1" s="1">
        <v>50</v>
      </c>
      <c r="J1" s="2">
        <f>IF(I1=0,0,IF(I1&lt;10,1,IF(MOD(I1,40)&lt;10,ROUNDDOWN(I1/40,0),ROUNDUP(I1/40,0))))</f>
        <v>2</v>
      </c>
      <c r="K1" s="1">
        <v>6</v>
      </c>
      <c r="L1" s="2">
        <f>IF(K1=0,0,IF(K1&lt;10,1,IF(MOD(K1,40)&lt;10,ROUNDDOWN(K1/40,0),ROUNDUP(K1/40,0))))</f>
        <v>1</v>
      </c>
      <c r="M1" s="1">
        <v>7</v>
      </c>
      <c r="N1" s="2">
        <f>IF(M1=0,0,IF(M1&lt;10,1,IF(MOD(M1,40)&lt;10,ROUNDDOWN(M1/40,0),ROUNDUP(M1/40,0))))</f>
        <v>1</v>
      </c>
      <c r="O1" s="1">
        <v>12</v>
      </c>
      <c r="P1" s="2">
        <f>IF(O1=0,0,IF(O1&lt;10,1,IF(MOD(O1,40)&lt;10,ROUNDDOWN(O1/40,0),ROUNDUP(O1/40,0))))</f>
        <v>1</v>
      </c>
      <c r="Q1" s="1">
        <v>20</v>
      </c>
      <c r="R1" s="2">
        <f>IF(Q1=0,0,IF(Q1&lt;10,1,IF(MOD(Q1,40)&lt;10,ROUNDDOWN(Q1/40,0),ROUNDUP(Q1/40,0))))</f>
        <v>1</v>
      </c>
      <c r="S1" s="1">
        <v>50</v>
      </c>
      <c r="T1" s="2">
        <f>IF(S1=0,0,IF(S1&lt;10,1,IF(MOD(S1,40)&lt;10,ROUNDDOWN(S1/40,0),ROUNDUP(S1/40,0))))</f>
        <v>2</v>
      </c>
      <c r="U1" s="1">
        <v>45</v>
      </c>
      <c r="V1" s="2">
        <f>IF(U1=0,0,IF(U1&lt;10,1,IF(MOD(U1,40)&lt;10,ROUNDDOWN(U1/40,0),ROUNDUP(U1/40,0))))</f>
        <v>1</v>
      </c>
      <c r="W1" s="1">
        <v>79</v>
      </c>
      <c r="X1" s="2">
        <f>IF(W1=0,0,IF(W1&lt;10,1,IF(MOD(W1,40)&lt;10,ROUNDDOWN(W1/40,0),ROUNDUP(W1/40,0))))</f>
        <v>2</v>
      </c>
      <c r="Y1" s="1">
        <v>35</v>
      </c>
      <c r="Z1" s="2">
        <f>IF(Y1=0,0,IF(Y1&lt;10,1,IF(MOD(Y1,40)&lt;10,ROUNDDOWN(Y1/40,0),ROUNDUP(Y1/40,0))))</f>
        <v>1</v>
      </c>
      <c r="AA1" s="1">
        <v>36</v>
      </c>
      <c r="AB1" s="2">
        <f>IF(AA1=0,0,IF(AA1&lt;10,1,IF(MOD(AA1,40)&lt;10,ROUNDDOWN(AA1/40,0),ROUNDUP(AA1/40,0))))</f>
        <v>1</v>
      </c>
      <c r="AC1" s="3">
        <f>A1+C1+E1+G1+I1+K1+M1+O1+Q1+S1+U1+W1+Y1+AA1</f>
        <v>452</v>
      </c>
      <c r="AD1" s="3">
        <f>B1+D1+F1+H1+J1+L1+N1+P1+R1+T1+V1+X1+Z1+AB1</f>
        <v>17</v>
      </c>
      <c r="AE1" s="1">
        <v>3</v>
      </c>
      <c r="AF1" s="1">
        <v>14</v>
      </c>
      <c r="AG1" s="3">
        <f>SUM(AE1:AF1)</f>
        <v>17</v>
      </c>
      <c r="AH1" s="4">
        <f>IF(AC1&lt;=0,0,IF(AC1&lt;=359,1,IF(AC1&lt;=719,2,IF(AC1&lt;=1079,3,IF(AC1&lt;=1679,4,IF(AC1&lt;=1680,5,IF(AC1&lt;=1680,1,5)))))))</f>
        <v>2</v>
      </c>
      <c r="AI1" s="116">
        <f>ROUND(((((B1+D1)*30)+(A1+C1))/50+(((F1+H1+J1+N1+P1+L1)*40)+(E1+G1+I1+K1+M1+O1))/50+(R1+T1+V1+X1+Z1+AB1)*2),0)</f>
        <v>27</v>
      </c>
      <c r="AJ1" s="3">
        <f>SUM(AH1:AI1)</f>
        <v>29</v>
      </c>
      <c r="AK1" s="3">
        <f>SUM(AE1)-AH1</f>
        <v>1</v>
      </c>
      <c r="AL1" s="3">
        <f>SUM(AF1)-AI1</f>
        <v>-13</v>
      </c>
      <c r="AM1" s="3">
        <f>SUM(AG1)-AJ1</f>
        <v>-12</v>
      </c>
      <c r="AN1" s="6">
        <f>SUM(AM1)/AJ1*100</f>
        <v>-41.37931034482759</v>
      </c>
      <c r="AO1" s="1">
        <v>2</v>
      </c>
      <c r="AP1" s="1">
        <v>1</v>
      </c>
      <c r="AQ1" s="1">
        <v>0</v>
      </c>
      <c r="AR1" s="1">
        <v>2</v>
      </c>
      <c r="AS1" s="3">
        <f>SUM(AM1)-AO1-AP1+AQ1+AR1</f>
        <v>-13</v>
      </c>
      <c r="AT1" s="6">
        <f>SUM(AS1)/AJ1*100</f>
        <v>-44.827586206896555</v>
      </c>
      <c r="AW1" s="8" t="s">
        <v>0</v>
      </c>
      <c r="AX1" s="9"/>
      <c r="AY1" s="9"/>
      <c r="AZ1" s="9"/>
      <c r="BA1" s="9"/>
      <c r="BB1" s="10"/>
      <c r="BC1" s="10"/>
      <c r="BD1" s="10"/>
      <c r="BE1" s="11"/>
    </row>
    <row r="2" spans="1:60" ht="40.5" customHeight="1">
      <c r="A2" s="285" t="s">
        <v>1040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85"/>
      <c r="BE2" s="285"/>
      <c r="BF2" s="285"/>
      <c r="BG2" s="285"/>
      <c r="BH2" s="285"/>
    </row>
    <row r="3" spans="1:60" ht="35.25" customHeight="1">
      <c r="A3" s="285" t="s">
        <v>1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285"/>
      <c r="BB3" s="285"/>
      <c r="BC3" s="285"/>
      <c r="BD3" s="285"/>
      <c r="BE3" s="285"/>
      <c r="BF3" s="285"/>
      <c r="BG3" s="285"/>
      <c r="BH3" s="285"/>
    </row>
    <row r="4" spans="1:60" ht="35.25" customHeight="1">
      <c r="A4" s="285" t="s">
        <v>190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T4" s="285"/>
      <c r="AU4" s="285"/>
      <c r="AV4" s="285"/>
      <c r="AW4" s="285"/>
      <c r="AX4" s="285"/>
      <c r="AY4" s="285"/>
      <c r="AZ4" s="285"/>
      <c r="BA4" s="285"/>
      <c r="BB4" s="285"/>
      <c r="BC4" s="285"/>
      <c r="BD4" s="285"/>
      <c r="BE4" s="285"/>
      <c r="BF4" s="285"/>
      <c r="BG4" s="285"/>
      <c r="BH4" s="285"/>
    </row>
    <row r="5" ht="12" customHeight="1"/>
    <row r="6" s="13" customFormat="1" ht="32.25" customHeight="1">
      <c r="A6" s="12" t="s">
        <v>974</v>
      </c>
    </row>
    <row r="7" s="13" customFormat="1" ht="30.75">
      <c r="A7" s="13" t="s">
        <v>2</v>
      </c>
    </row>
    <row r="8" s="13" customFormat="1" ht="32.25" customHeight="1">
      <c r="A8" s="13" t="s">
        <v>3</v>
      </c>
    </row>
    <row r="9" s="13" customFormat="1" ht="32.25" customHeight="1">
      <c r="A9" s="13" t="s">
        <v>4</v>
      </c>
    </row>
    <row r="10" s="13" customFormat="1" ht="32.25" customHeight="1">
      <c r="A10" s="13" t="s">
        <v>5</v>
      </c>
    </row>
    <row r="11" s="13" customFormat="1" ht="32.25" customHeight="1">
      <c r="A11" s="13" t="s">
        <v>6</v>
      </c>
    </row>
    <row r="12" s="13" customFormat="1" ht="32.25" customHeight="1">
      <c r="A12" s="13" t="s">
        <v>7</v>
      </c>
    </row>
    <row r="13" spans="1:46" s="17" customFormat="1" ht="23.25" customHeight="1">
      <c r="A13" s="286" t="s">
        <v>8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8"/>
      <c r="AE13" s="286" t="s">
        <v>9</v>
      </c>
      <c r="AF13" s="287"/>
      <c r="AG13" s="287"/>
      <c r="AH13" s="287"/>
      <c r="AI13" s="287"/>
      <c r="AJ13" s="288"/>
      <c r="AK13" s="289" t="s">
        <v>10</v>
      </c>
      <c r="AL13" s="290"/>
      <c r="AM13" s="290"/>
      <c r="AN13" s="15" t="s">
        <v>11</v>
      </c>
      <c r="AO13" s="14"/>
      <c r="AP13" s="16" t="s">
        <v>12</v>
      </c>
      <c r="AQ13" s="16" t="s">
        <v>12</v>
      </c>
      <c r="AR13" s="16" t="s">
        <v>13</v>
      </c>
      <c r="AS13" s="14" t="s">
        <v>14</v>
      </c>
      <c r="AT13" s="15" t="s">
        <v>11</v>
      </c>
    </row>
    <row r="14" spans="1:46" s="17" customFormat="1" ht="24.75" customHeight="1">
      <c r="A14" s="289" t="s">
        <v>15</v>
      </c>
      <c r="B14" s="291"/>
      <c r="C14" s="289" t="s">
        <v>16</v>
      </c>
      <c r="D14" s="291"/>
      <c r="E14" s="289" t="s">
        <v>17</v>
      </c>
      <c r="F14" s="291"/>
      <c r="G14" s="289" t="s">
        <v>18</v>
      </c>
      <c r="H14" s="291"/>
      <c r="I14" s="289" t="s">
        <v>19</v>
      </c>
      <c r="J14" s="291"/>
      <c r="K14" s="289" t="s">
        <v>20</v>
      </c>
      <c r="L14" s="291"/>
      <c r="M14" s="289" t="s">
        <v>21</v>
      </c>
      <c r="N14" s="291"/>
      <c r="O14" s="289" t="s">
        <v>22</v>
      </c>
      <c r="P14" s="291"/>
      <c r="Q14" s="289" t="s">
        <v>23</v>
      </c>
      <c r="R14" s="291"/>
      <c r="S14" s="289" t="s">
        <v>24</v>
      </c>
      <c r="T14" s="291"/>
      <c r="U14" s="289" t="s">
        <v>25</v>
      </c>
      <c r="V14" s="291"/>
      <c r="W14" s="289" t="s">
        <v>26</v>
      </c>
      <c r="X14" s="291"/>
      <c r="Y14" s="289" t="s">
        <v>27</v>
      </c>
      <c r="Z14" s="291"/>
      <c r="AA14" s="289" t="s">
        <v>28</v>
      </c>
      <c r="AB14" s="291"/>
      <c r="AC14" s="289" t="s">
        <v>29</v>
      </c>
      <c r="AD14" s="291"/>
      <c r="AE14" s="286" t="s">
        <v>30</v>
      </c>
      <c r="AF14" s="287"/>
      <c r="AG14" s="288"/>
      <c r="AH14" s="286" t="s">
        <v>31</v>
      </c>
      <c r="AI14" s="287"/>
      <c r="AJ14" s="288"/>
      <c r="AK14" s="294" t="s">
        <v>32</v>
      </c>
      <c r="AL14" s="295"/>
      <c r="AM14" s="295"/>
      <c r="AN14" s="19" t="s">
        <v>33</v>
      </c>
      <c r="AO14" s="20" t="s">
        <v>12</v>
      </c>
      <c r="AP14" s="21" t="s">
        <v>34</v>
      </c>
      <c r="AQ14" s="21" t="s">
        <v>35</v>
      </c>
      <c r="AR14" s="21" t="s">
        <v>36</v>
      </c>
      <c r="AS14" s="22" t="s">
        <v>37</v>
      </c>
      <c r="AT14" s="19" t="s">
        <v>33</v>
      </c>
    </row>
    <row r="15" spans="1:46" s="17" customFormat="1" ht="24.75" customHeight="1">
      <c r="A15" s="292"/>
      <c r="B15" s="293"/>
      <c r="C15" s="292"/>
      <c r="D15" s="293"/>
      <c r="E15" s="292"/>
      <c r="F15" s="293"/>
      <c r="G15" s="292"/>
      <c r="H15" s="293"/>
      <c r="I15" s="292"/>
      <c r="J15" s="293"/>
      <c r="K15" s="292"/>
      <c r="L15" s="293"/>
      <c r="M15" s="292"/>
      <c r="N15" s="293"/>
      <c r="O15" s="292"/>
      <c r="P15" s="293"/>
      <c r="Q15" s="292"/>
      <c r="R15" s="293"/>
      <c r="S15" s="292"/>
      <c r="T15" s="293"/>
      <c r="U15" s="292"/>
      <c r="V15" s="293"/>
      <c r="W15" s="292"/>
      <c r="X15" s="293"/>
      <c r="Y15" s="292"/>
      <c r="Z15" s="293"/>
      <c r="AA15" s="292"/>
      <c r="AB15" s="293"/>
      <c r="AC15" s="292"/>
      <c r="AD15" s="293"/>
      <c r="AE15" s="297" t="s">
        <v>38</v>
      </c>
      <c r="AF15" s="23" t="s">
        <v>12</v>
      </c>
      <c r="AG15" s="297" t="s">
        <v>29</v>
      </c>
      <c r="AH15" s="297" t="s">
        <v>38</v>
      </c>
      <c r="AI15" s="23" t="s">
        <v>12</v>
      </c>
      <c r="AJ15" s="297" t="s">
        <v>29</v>
      </c>
      <c r="AK15" s="297" t="s">
        <v>38</v>
      </c>
      <c r="AL15" s="23" t="s">
        <v>12</v>
      </c>
      <c r="AM15" s="289" t="s">
        <v>29</v>
      </c>
      <c r="AN15" s="21" t="s">
        <v>39</v>
      </c>
      <c r="AO15" s="20" t="s">
        <v>40</v>
      </c>
      <c r="AP15" s="21" t="s">
        <v>41</v>
      </c>
      <c r="AQ15" s="21" t="s">
        <v>41</v>
      </c>
      <c r="AR15" s="21" t="s">
        <v>42</v>
      </c>
      <c r="AS15" s="20" t="s">
        <v>33</v>
      </c>
      <c r="AT15" s="20" t="s">
        <v>43</v>
      </c>
    </row>
    <row r="16" spans="1:46" s="17" customFormat="1" ht="21.75" customHeight="1">
      <c r="A16" s="297" t="s">
        <v>44</v>
      </c>
      <c r="B16" s="297" t="s">
        <v>45</v>
      </c>
      <c r="C16" s="297" t="s">
        <v>44</v>
      </c>
      <c r="D16" s="297" t="s">
        <v>45</v>
      </c>
      <c r="E16" s="297" t="s">
        <v>44</v>
      </c>
      <c r="F16" s="297" t="s">
        <v>45</v>
      </c>
      <c r="G16" s="297" t="s">
        <v>44</v>
      </c>
      <c r="H16" s="297" t="s">
        <v>45</v>
      </c>
      <c r="I16" s="297" t="s">
        <v>44</v>
      </c>
      <c r="J16" s="297" t="s">
        <v>45</v>
      </c>
      <c r="K16" s="297" t="s">
        <v>44</v>
      </c>
      <c r="L16" s="297" t="s">
        <v>45</v>
      </c>
      <c r="M16" s="297" t="s">
        <v>44</v>
      </c>
      <c r="N16" s="297" t="s">
        <v>45</v>
      </c>
      <c r="O16" s="297" t="s">
        <v>44</v>
      </c>
      <c r="P16" s="297" t="s">
        <v>45</v>
      </c>
      <c r="Q16" s="297" t="s">
        <v>44</v>
      </c>
      <c r="R16" s="297" t="s">
        <v>45</v>
      </c>
      <c r="S16" s="297" t="s">
        <v>44</v>
      </c>
      <c r="T16" s="297" t="s">
        <v>45</v>
      </c>
      <c r="U16" s="297" t="s">
        <v>44</v>
      </c>
      <c r="V16" s="297" t="s">
        <v>45</v>
      </c>
      <c r="W16" s="297" t="s">
        <v>44</v>
      </c>
      <c r="X16" s="297" t="s">
        <v>45</v>
      </c>
      <c r="Y16" s="297" t="s">
        <v>44</v>
      </c>
      <c r="Z16" s="297" t="s">
        <v>45</v>
      </c>
      <c r="AA16" s="297" t="s">
        <v>44</v>
      </c>
      <c r="AB16" s="297" t="s">
        <v>45</v>
      </c>
      <c r="AC16" s="297" t="s">
        <v>44</v>
      </c>
      <c r="AD16" s="297" t="s">
        <v>45</v>
      </c>
      <c r="AE16" s="298"/>
      <c r="AF16" s="21" t="s">
        <v>46</v>
      </c>
      <c r="AG16" s="298"/>
      <c r="AH16" s="298"/>
      <c r="AI16" s="21" t="s">
        <v>46</v>
      </c>
      <c r="AJ16" s="298"/>
      <c r="AK16" s="298"/>
      <c r="AL16" s="21" t="s">
        <v>46</v>
      </c>
      <c r="AM16" s="327"/>
      <c r="AN16" s="21" t="s">
        <v>47</v>
      </c>
      <c r="AO16" s="20" t="s">
        <v>48</v>
      </c>
      <c r="AP16" s="21" t="s">
        <v>49</v>
      </c>
      <c r="AQ16" s="21" t="s">
        <v>49</v>
      </c>
      <c r="AR16" s="21" t="s">
        <v>12</v>
      </c>
      <c r="AS16" s="20" t="s">
        <v>43</v>
      </c>
      <c r="AT16" s="21" t="s">
        <v>39</v>
      </c>
    </row>
    <row r="17" spans="1:46" s="17" customFormat="1" ht="26.25">
      <c r="A17" s="299"/>
      <c r="B17" s="299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4" t="s">
        <v>50</v>
      </c>
      <c r="AG17" s="299"/>
      <c r="AH17" s="299"/>
      <c r="AI17" s="24" t="s">
        <v>50</v>
      </c>
      <c r="AJ17" s="299"/>
      <c r="AK17" s="299"/>
      <c r="AL17" s="24" t="s">
        <v>50</v>
      </c>
      <c r="AM17" s="292"/>
      <c r="AN17" s="25"/>
      <c r="AO17" s="18"/>
      <c r="AP17" s="24" t="s">
        <v>51</v>
      </c>
      <c r="AQ17" s="24" t="s">
        <v>51</v>
      </c>
      <c r="AR17" s="26" t="s">
        <v>52</v>
      </c>
      <c r="AS17" s="26"/>
      <c r="AT17" s="21" t="s">
        <v>47</v>
      </c>
    </row>
    <row r="18" spans="1:46" s="35" customFormat="1" ht="27.75">
      <c r="A18" s="27">
        <v>0</v>
      </c>
      <c r="B18" s="28">
        <f>IF(A18=0,0,IF(A18&lt;10,1,IF(MOD(A18,30)&lt;10,ROUNDDOWN(A18/30,0),ROUNDUP(A18/30,0))))</f>
        <v>0</v>
      </c>
      <c r="C18" s="27">
        <v>0</v>
      </c>
      <c r="D18" s="28">
        <f>IF(C18=0,0,IF(C18&lt;10,1,IF(MOD(C18,30)&lt;10,ROUNDDOWN(C18/30,0),ROUNDUP(C18/30,0))))</f>
        <v>0</v>
      </c>
      <c r="E18" s="27">
        <v>0</v>
      </c>
      <c r="F18" s="28">
        <f>IF(E18=0,0,IF(E18&lt;10,1,IF(MOD(E18,40)&lt;10,ROUNDDOWN(E18/40,0),ROUNDUP(E18/40,0))))</f>
        <v>0</v>
      </c>
      <c r="G18" s="27">
        <v>0</v>
      </c>
      <c r="H18" s="28">
        <f>IF(G18=0,0,IF(G18&lt;10,1,IF(MOD(G18,40)&lt;10,ROUNDDOWN(G18/40,0),ROUNDUP(G18/40,0))))</f>
        <v>0</v>
      </c>
      <c r="I18" s="27">
        <v>0</v>
      </c>
      <c r="J18" s="28">
        <f>IF(I18=0,0,IF(I18&lt;10,1,IF(MOD(I18,40)&lt;10,ROUNDDOWN(I18/40,0),ROUNDUP(I18/40,0))))</f>
        <v>0</v>
      </c>
      <c r="K18" s="27">
        <v>0</v>
      </c>
      <c r="L18" s="28">
        <f>IF(K18=0,0,IF(K18&lt;10,1,IF(MOD(K18,40)&lt;10,ROUNDDOWN(K18/40,0),ROUNDUP(K18/40,0))))</f>
        <v>0</v>
      </c>
      <c r="M18" s="27">
        <v>0</v>
      </c>
      <c r="N18" s="28">
        <f>IF(M18=0,0,IF(M18&lt;10,1,IF(MOD(M18,40)&lt;10,ROUNDDOWN(M18/40,0),ROUNDUP(M18/40,0))))</f>
        <v>0</v>
      </c>
      <c r="O18" s="27">
        <v>0</v>
      </c>
      <c r="P18" s="28">
        <f>IF(O18=0,0,IF(O18&lt;10,1,IF(MOD(O18,40)&lt;10,ROUNDDOWN(O18/40,0),ROUNDUP(O18/40,0))))</f>
        <v>0</v>
      </c>
      <c r="Q18" s="27"/>
      <c r="R18" s="28">
        <f>IF(Q18=0,0,IF(Q18&lt;10,1,IF(MOD(Q18,40)&lt;10,ROUNDDOWN(Q18/40,0),ROUNDUP(Q18/40,0))))</f>
        <v>0</v>
      </c>
      <c r="S18" s="27"/>
      <c r="T18" s="28">
        <f>IF(S18=0,0,IF(S18&lt;10,1,IF(MOD(S18,40)&lt;10,ROUNDDOWN(S18/40,0),ROUNDUP(S18/40,0))))</f>
        <v>0</v>
      </c>
      <c r="U18" s="27"/>
      <c r="V18" s="28">
        <f>IF(U18=0,0,IF(U18&lt;10,1,IF(MOD(U18,40)&lt;10,ROUNDDOWN(U18/40,0),ROUNDUP(U18/40,0))))</f>
        <v>0</v>
      </c>
      <c r="W18" s="27"/>
      <c r="X18" s="28">
        <f>IF(W18=0,0,IF(W18&lt;10,1,IF(MOD(W18,40)&lt;10,ROUNDDOWN(W18/40,0),ROUNDUP(W18/40,0))))</f>
        <v>0</v>
      </c>
      <c r="Y18" s="27"/>
      <c r="Z18" s="28">
        <f>IF(Y18=0,0,IF(Y18&lt;10,1,IF(MOD(Y18,40)&lt;10,ROUNDDOWN(Y18/40,0),ROUNDUP(Y18/40,0))))</f>
        <v>0</v>
      </c>
      <c r="AA18" s="27"/>
      <c r="AB18" s="28">
        <f>IF(AA18=0,0,IF(AA18&lt;10,1,IF(MOD(AA18,40)&lt;10,ROUNDDOWN(AA18/40,0),ROUNDUP(AA18/40,0))))</f>
        <v>0</v>
      </c>
      <c r="AC18" s="30">
        <f>A18+C18+E18+G18+I18+K18+M18+O18+Q18+S18+U18+W18+Y18+AA18</f>
        <v>0</v>
      </c>
      <c r="AD18" s="30">
        <f>B18+D18+F18+H18+J18+L18+N18+P18+R18+T18+V18+X18+Z18+AB18</f>
        <v>0</v>
      </c>
      <c r="AE18" s="27"/>
      <c r="AF18" s="27"/>
      <c r="AG18" s="31">
        <f>SUM(AE18)+AF18</f>
        <v>0</v>
      </c>
      <c r="AH18" s="32">
        <f>IF(AC18&lt;=0,0,IF(AC18&lt;=359,1,IF(AC18&lt;=719,2,IF(AC18&lt;=1079,3,IF(AC18&lt;=1679,4,IF(AC18&lt;=1680,5,IF(AC18&lt;=1680,1,5)))))))</f>
        <v>0</v>
      </c>
      <c r="AI18" s="117">
        <f>ROUND(((((B18+D18)*30)+(A18+C18))/50+(((F18+H18+J18+N18+P18+L18)*40)+(E18+G18+I18+K18+M18+O18))/50+(R18+T18+V18+X18+Z18+AB18)*2),0)</f>
        <v>0</v>
      </c>
      <c r="AJ18" s="31">
        <f>SUM(AH18)+AI18</f>
        <v>0</v>
      </c>
      <c r="AK18" s="30">
        <f>SUM(AE18)-AH18</f>
        <v>0</v>
      </c>
      <c r="AL18" s="30">
        <f>SUM(AF18)-AI18</f>
        <v>0</v>
      </c>
      <c r="AM18" s="30">
        <f>SUM(AG18)-AJ18</f>
        <v>0</v>
      </c>
      <c r="AN18" s="34" t="e">
        <f>SUM(AM18)/AJ18*100</f>
        <v>#DIV/0!</v>
      </c>
      <c r="AO18" s="27"/>
      <c r="AP18" s="27"/>
      <c r="AQ18" s="27"/>
      <c r="AR18" s="27"/>
      <c r="AS18" s="30">
        <f>SUM(AM18)-AO18-AP18+AQ18+AR18</f>
        <v>0</v>
      </c>
      <c r="AT18" s="34" t="e">
        <f>SUM(AS18)/AJ18*100</f>
        <v>#DIV/0!</v>
      </c>
    </row>
    <row r="19" s="36" customFormat="1" ht="27.75"/>
    <row r="20" s="17" customFormat="1" ht="26.25">
      <c r="A20" s="17" t="s">
        <v>977</v>
      </c>
    </row>
    <row r="21" spans="1:62" s="17" customFormat="1" ht="26.25">
      <c r="A21" s="300" t="s">
        <v>976</v>
      </c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  <c r="AC21" s="302"/>
      <c r="AD21" s="286" t="s">
        <v>53</v>
      </c>
      <c r="AE21" s="287"/>
      <c r="AF21" s="288"/>
      <c r="AG21" s="286" t="s">
        <v>54</v>
      </c>
      <c r="AH21" s="287"/>
      <c r="AI21" s="288"/>
      <c r="AJ21" s="303" t="s">
        <v>55</v>
      </c>
      <c r="AK21" s="304"/>
      <c r="AL21" s="304"/>
      <c r="AM21" s="304"/>
      <c r="AN21" s="304"/>
      <c r="AO21" s="304"/>
      <c r="AP21" s="304"/>
      <c r="AQ21" s="304"/>
      <c r="AR21" s="304"/>
      <c r="AS21" s="304"/>
      <c r="AT21" s="304"/>
      <c r="AU21" s="304"/>
      <c r="AV21" s="304"/>
      <c r="AW21" s="304"/>
      <c r="AX21" s="304"/>
      <c r="AY21" s="304"/>
      <c r="AZ21" s="304"/>
      <c r="BA21" s="304"/>
      <c r="BB21" s="304"/>
      <c r="BC21" s="304"/>
      <c r="BD21" s="304"/>
      <c r="BE21" s="304"/>
      <c r="BF21" s="304"/>
      <c r="BG21" s="304"/>
      <c r="BH21" s="304"/>
      <c r="BI21" s="304"/>
      <c r="BJ21" s="305"/>
    </row>
    <row r="22" spans="1:62" s="36" customFormat="1" ht="27.75" customHeight="1">
      <c r="A22" s="323" t="s">
        <v>38</v>
      </c>
      <c r="B22" s="323" t="s">
        <v>56</v>
      </c>
      <c r="C22" s="323" t="s">
        <v>57</v>
      </c>
      <c r="D22" s="323" t="s">
        <v>58</v>
      </c>
      <c r="E22" s="323" t="s">
        <v>59</v>
      </c>
      <c r="F22" s="323" t="s">
        <v>60</v>
      </c>
      <c r="G22" s="323" t="s">
        <v>61</v>
      </c>
      <c r="H22" s="323" t="s">
        <v>62</v>
      </c>
      <c r="I22" s="323" t="s">
        <v>63</v>
      </c>
      <c r="J22" s="323" t="s">
        <v>64</v>
      </c>
      <c r="K22" s="323" t="s">
        <v>65</v>
      </c>
      <c r="L22" s="323" t="s">
        <v>66</v>
      </c>
      <c r="M22" s="323" t="s">
        <v>67</v>
      </c>
      <c r="N22" s="323" t="s">
        <v>68</v>
      </c>
      <c r="O22" s="323" t="s">
        <v>69</v>
      </c>
      <c r="P22" s="323" t="s">
        <v>70</v>
      </c>
      <c r="Q22" s="323" t="s">
        <v>71</v>
      </c>
      <c r="R22" s="323" t="s">
        <v>72</v>
      </c>
      <c r="S22" s="323" t="s">
        <v>73</v>
      </c>
      <c r="T22" s="306" t="s">
        <v>74</v>
      </c>
      <c r="U22" s="323" t="s">
        <v>75</v>
      </c>
      <c r="V22" s="323" t="s">
        <v>76</v>
      </c>
      <c r="W22" s="323" t="s">
        <v>77</v>
      </c>
      <c r="X22" s="323" t="s">
        <v>78</v>
      </c>
      <c r="Y22" s="323" t="s">
        <v>79</v>
      </c>
      <c r="Z22" s="323" t="s">
        <v>153</v>
      </c>
      <c r="AA22" s="326" t="s">
        <v>81</v>
      </c>
      <c r="AB22" s="326" t="s">
        <v>82</v>
      </c>
      <c r="AC22" s="312" t="s">
        <v>83</v>
      </c>
      <c r="AD22" s="325" t="s">
        <v>38</v>
      </c>
      <c r="AE22" s="325" t="s">
        <v>52</v>
      </c>
      <c r="AF22" s="325" t="s">
        <v>29</v>
      </c>
      <c r="AG22" s="325" t="s">
        <v>38</v>
      </c>
      <c r="AH22" s="325" t="s">
        <v>52</v>
      </c>
      <c r="AI22" s="325" t="s">
        <v>29</v>
      </c>
      <c r="AJ22" s="323" t="s">
        <v>38</v>
      </c>
      <c r="AK22" s="323" t="s">
        <v>56</v>
      </c>
      <c r="AL22" s="323" t="s">
        <v>57</v>
      </c>
      <c r="AM22" s="323" t="s">
        <v>58</v>
      </c>
      <c r="AN22" s="323" t="s">
        <v>59</v>
      </c>
      <c r="AO22" s="323" t="s">
        <v>60</v>
      </c>
      <c r="AP22" s="323" t="s">
        <v>61</v>
      </c>
      <c r="AQ22" s="323" t="s">
        <v>62</v>
      </c>
      <c r="AR22" s="323" t="s">
        <v>63</v>
      </c>
      <c r="AS22" s="323" t="s">
        <v>64</v>
      </c>
      <c r="AT22" s="323" t="s">
        <v>65</v>
      </c>
      <c r="AU22" s="323" t="s">
        <v>66</v>
      </c>
      <c r="AV22" s="323" t="s">
        <v>67</v>
      </c>
      <c r="AW22" s="323" t="s">
        <v>68</v>
      </c>
      <c r="AX22" s="323" t="s">
        <v>69</v>
      </c>
      <c r="AY22" s="323" t="s">
        <v>70</v>
      </c>
      <c r="AZ22" s="323" t="s">
        <v>71</v>
      </c>
      <c r="BA22" s="323" t="s">
        <v>72</v>
      </c>
      <c r="BB22" s="323" t="s">
        <v>73</v>
      </c>
      <c r="BC22" s="306" t="s">
        <v>74</v>
      </c>
      <c r="BD22" s="323" t="s">
        <v>75</v>
      </c>
      <c r="BE22" s="323" t="s">
        <v>76</v>
      </c>
      <c r="BF22" s="323" t="s">
        <v>77</v>
      </c>
      <c r="BG22" s="323" t="s">
        <v>78</v>
      </c>
      <c r="BH22" s="323" t="s">
        <v>79</v>
      </c>
      <c r="BI22" s="323" t="s">
        <v>80</v>
      </c>
      <c r="BJ22" s="312" t="s">
        <v>83</v>
      </c>
    </row>
    <row r="23" spans="1:62" s="36" customFormat="1" ht="27.75">
      <c r="A23" s="323"/>
      <c r="B23" s="323"/>
      <c r="C23" s="323"/>
      <c r="D23" s="323"/>
      <c r="E23" s="323"/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323"/>
      <c r="R23" s="323"/>
      <c r="S23" s="323"/>
      <c r="T23" s="307"/>
      <c r="U23" s="323"/>
      <c r="V23" s="323"/>
      <c r="W23" s="323"/>
      <c r="X23" s="323"/>
      <c r="Y23" s="323"/>
      <c r="Z23" s="323"/>
      <c r="AA23" s="326"/>
      <c r="AB23" s="326"/>
      <c r="AC23" s="312"/>
      <c r="AD23" s="325"/>
      <c r="AE23" s="325"/>
      <c r="AF23" s="325"/>
      <c r="AG23" s="325"/>
      <c r="AH23" s="325"/>
      <c r="AI23" s="325"/>
      <c r="AJ23" s="323"/>
      <c r="AK23" s="323"/>
      <c r="AL23" s="323"/>
      <c r="AM23" s="323"/>
      <c r="AN23" s="323"/>
      <c r="AO23" s="323"/>
      <c r="AP23" s="323"/>
      <c r="AQ23" s="323"/>
      <c r="AR23" s="323"/>
      <c r="AS23" s="323"/>
      <c r="AT23" s="323"/>
      <c r="AU23" s="323"/>
      <c r="AV23" s="323"/>
      <c r="AW23" s="323"/>
      <c r="AX23" s="323"/>
      <c r="AY23" s="323"/>
      <c r="AZ23" s="323"/>
      <c r="BA23" s="323"/>
      <c r="BB23" s="323"/>
      <c r="BC23" s="307"/>
      <c r="BD23" s="323"/>
      <c r="BE23" s="323"/>
      <c r="BF23" s="323"/>
      <c r="BG23" s="323"/>
      <c r="BH23" s="323"/>
      <c r="BI23" s="323"/>
      <c r="BJ23" s="312"/>
    </row>
    <row r="24" spans="1:62" s="36" customFormat="1" ht="71.25" customHeight="1">
      <c r="A24" s="323"/>
      <c r="B24" s="323"/>
      <c r="C24" s="323"/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323"/>
      <c r="O24" s="323"/>
      <c r="P24" s="323"/>
      <c r="Q24" s="323"/>
      <c r="R24" s="323"/>
      <c r="S24" s="323"/>
      <c r="T24" s="308"/>
      <c r="U24" s="323"/>
      <c r="V24" s="323"/>
      <c r="W24" s="323"/>
      <c r="X24" s="323"/>
      <c r="Y24" s="323"/>
      <c r="Z24" s="323"/>
      <c r="AA24" s="326"/>
      <c r="AB24" s="326"/>
      <c r="AC24" s="312"/>
      <c r="AD24" s="325"/>
      <c r="AE24" s="325"/>
      <c r="AF24" s="325"/>
      <c r="AG24" s="325"/>
      <c r="AH24" s="325"/>
      <c r="AI24" s="325"/>
      <c r="AJ24" s="323"/>
      <c r="AK24" s="323"/>
      <c r="AL24" s="323"/>
      <c r="AM24" s="323"/>
      <c r="AN24" s="323"/>
      <c r="AO24" s="323"/>
      <c r="AP24" s="323"/>
      <c r="AQ24" s="323"/>
      <c r="AR24" s="323"/>
      <c r="AS24" s="323"/>
      <c r="AT24" s="323"/>
      <c r="AU24" s="323"/>
      <c r="AV24" s="323"/>
      <c r="AW24" s="323"/>
      <c r="AX24" s="323"/>
      <c r="AY24" s="323"/>
      <c r="AZ24" s="323"/>
      <c r="BA24" s="323"/>
      <c r="BB24" s="323"/>
      <c r="BC24" s="308"/>
      <c r="BD24" s="323"/>
      <c r="BE24" s="323"/>
      <c r="BF24" s="323"/>
      <c r="BG24" s="323"/>
      <c r="BH24" s="323"/>
      <c r="BI24" s="323"/>
      <c r="BJ24" s="312"/>
    </row>
    <row r="25" spans="1:62" s="35" customFormat="1" ht="27.75">
      <c r="A25" s="31">
        <f>SUM(AE18)</f>
        <v>0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40"/>
      <c r="AB25" s="40"/>
      <c r="AC25" s="31">
        <f>SUM(A25:AB25)</f>
        <v>0</v>
      </c>
      <c r="AD25" s="31">
        <f aca="true" t="shared" si="0" ref="AD25:AI25">SUM(AH18)</f>
        <v>0</v>
      </c>
      <c r="AE25" s="31">
        <f t="shared" si="0"/>
        <v>0</v>
      </c>
      <c r="AF25" s="31">
        <f t="shared" si="0"/>
        <v>0</v>
      </c>
      <c r="AG25" s="31">
        <f t="shared" si="0"/>
        <v>0</v>
      </c>
      <c r="AH25" s="31">
        <f t="shared" si="0"/>
        <v>0</v>
      </c>
      <c r="AI25" s="31">
        <f t="shared" si="0"/>
        <v>0</v>
      </c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31">
        <f>SUM(AJ25:BI25)</f>
        <v>0</v>
      </c>
    </row>
    <row r="26" spans="11:62" s="35" customFormat="1" ht="30">
      <c r="K26" s="41"/>
      <c r="L26" s="42"/>
      <c r="T26" s="42"/>
      <c r="U26" s="42"/>
      <c r="V26" s="43"/>
      <c r="W26" s="43"/>
      <c r="AA26" s="44" t="s">
        <v>84</v>
      </c>
      <c r="AB26" s="42"/>
      <c r="AC26" s="45">
        <f>SUM(AG18)-AC25</f>
        <v>0</v>
      </c>
      <c r="AD26" s="42"/>
      <c r="AE26" s="42"/>
      <c r="BH26" s="42"/>
      <c r="BI26" s="47" t="s">
        <v>85</v>
      </c>
      <c r="BJ26" s="48">
        <f>SUM(AI25)+BJ25</f>
        <v>0</v>
      </c>
    </row>
    <row r="27" spans="11:61" s="42" customFormat="1" ht="27.75">
      <c r="K27" s="49"/>
      <c r="X27" s="50"/>
      <c r="AC27" s="49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5"/>
      <c r="BH27" s="165"/>
      <c r="BI27" s="166" t="s">
        <v>86</v>
      </c>
    </row>
    <row r="28" spans="1:33" s="35" customFormat="1" ht="27.75">
      <c r="A28" s="51"/>
      <c r="B28" s="37" t="s">
        <v>12</v>
      </c>
      <c r="C28" s="52" t="s">
        <v>12</v>
      </c>
      <c r="D28" s="37" t="s">
        <v>13</v>
      </c>
      <c r="E28" s="53" t="s">
        <v>14</v>
      </c>
      <c r="F28" s="54" t="s">
        <v>11</v>
      </c>
      <c r="G28" s="316" t="s">
        <v>87</v>
      </c>
      <c r="H28" s="317"/>
      <c r="I28" s="317"/>
      <c r="J28" s="317"/>
      <c r="K28" s="317"/>
      <c r="L28" s="317"/>
      <c r="M28" s="317"/>
      <c r="N28" s="317"/>
      <c r="O28" s="317"/>
      <c r="P28" s="317"/>
      <c r="Q28" s="317"/>
      <c r="R28" s="317"/>
      <c r="S28" s="317"/>
      <c r="T28" s="317"/>
      <c r="U28" s="317"/>
      <c r="V28" s="317"/>
      <c r="W28" s="317"/>
      <c r="X28" s="317"/>
      <c r="Y28" s="317"/>
      <c r="Z28" s="317"/>
      <c r="AA28" s="317"/>
      <c r="AB28" s="317"/>
      <c r="AC28" s="317"/>
      <c r="AD28" s="317"/>
      <c r="AE28" s="317"/>
      <c r="AF28" s="317"/>
      <c r="AG28" s="318"/>
    </row>
    <row r="29" spans="1:33" s="35" customFormat="1" ht="27.75" customHeight="1">
      <c r="A29" s="55" t="s">
        <v>12</v>
      </c>
      <c r="B29" s="38" t="s">
        <v>34</v>
      </c>
      <c r="C29" s="56" t="s">
        <v>35</v>
      </c>
      <c r="D29" s="38" t="s">
        <v>36</v>
      </c>
      <c r="E29" s="57" t="s">
        <v>37</v>
      </c>
      <c r="F29" s="38" t="s">
        <v>33</v>
      </c>
      <c r="G29" s="324" t="s">
        <v>38</v>
      </c>
      <c r="H29" s="323" t="s">
        <v>56</v>
      </c>
      <c r="I29" s="323" t="s">
        <v>57</v>
      </c>
      <c r="J29" s="323" t="s">
        <v>58</v>
      </c>
      <c r="K29" s="323" t="s">
        <v>59</v>
      </c>
      <c r="L29" s="323" t="s">
        <v>60</v>
      </c>
      <c r="M29" s="323" t="s">
        <v>61</v>
      </c>
      <c r="N29" s="323" t="s">
        <v>62</v>
      </c>
      <c r="O29" s="323" t="s">
        <v>63</v>
      </c>
      <c r="P29" s="323" t="s">
        <v>64</v>
      </c>
      <c r="Q29" s="323" t="s">
        <v>65</v>
      </c>
      <c r="R29" s="323" t="s">
        <v>66</v>
      </c>
      <c r="S29" s="323" t="s">
        <v>67</v>
      </c>
      <c r="T29" s="323" t="s">
        <v>68</v>
      </c>
      <c r="U29" s="323" t="s">
        <v>69</v>
      </c>
      <c r="V29" s="323" t="s">
        <v>70</v>
      </c>
      <c r="W29" s="323" t="s">
        <v>71</v>
      </c>
      <c r="X29" s="323" t="s">
        <v>72</v>
      </c>
      <c r="Y29" s="323" t="s">
        <v>73</v>
      </c>
      <c r="Z29" s="306" t="s">
        <v>74</v>
      </c>
      <c r="AA29" s="306" t="s">
        <v>75</v>
      </c>
      <c r="AB29" s="306" t="s">
        <v>76</v>
      </c>
      <c r="AC29" s="306" t="s">
        <v>77</v>
      </c>
      <c r="AD29" s="306" t="s">
        <v>78</v>
      </c>
      <c r="AE29" s="306" t="s">
        <v>79</v>
      </c>
      <c r="AF29" s="306" t="s">
        <v>80</v>
      </c>
      <c r="AG29" s="322" t="s">
        <v>83</v>
      </c>
    </row>
    <row r="30" spans="1:33" s="35" customFormat="1" ht="38.25" customHeight="1">
      <c r="A30" s="55" t="s">
        <v>40</v>
      </c>
      <c r="B30" s="38" t="s">
        <v>41</v>
      </c>
      <c r="C30" s="56" t="s">
        <v>41</v>
      </c>
      <c r="D30" s="38" t="s">
        <v>42</v>
      </c>
      <c r="E30" s="58" t="s">
        <v>33</v>
      </c>
      <c r="F30" s="38" t="s">
        <v>43</v>
      </c>
      <c r="G30" s="324"/>
      <c r="H30" s="323"/>
      <c r="I30" s="323"/>
      <c r="J30" s="323"/>
      <c r="K30" s="323"/>
      <c r="L30" s="323"/>
      <c r="M30" s="323"/>
      <c r="N30" s="323"/>
      <c r="O30" s="323"/>
      <c r="P30" s="323"/>
      <c r="Q30" s="323"/>
      <c r="R30" s="323"/>
      <c r="S30" s="323"/>
      <c r="T30" s="323"/>
      <c r="U30" s="323"/>
      <c r="V30" s="323"/>
      <c r="W30" s="323"/>
      <c r="X30" s="323"/>
      <c r="Y30" s="323"/>
      <c r="Z30" s="307"/>
      <c r="AA30" s="307"/>
      <c r="AB30" s="307"/>
      <c r="AC30" s="307"/>
      <c r="AD30" s="307"/>
      <c r="AE30" s="307"/>
      <c r="AF30" s="307"/>
      <c r="AG30" s="322"/>
    </row>
    <row r="31" spans="1:58" s="35" customFormat="1" ht="34.5">
      <c r="A31" s="55" t="s">
        <v>975</v>
      </c>
      <c r="B31" s="59" t="s">
        <v>49</v>
      </c>
      <c r="C31" s="42" t="s">
        <v>49</v>
      </c>
      <c r="D31" s="38" t="s">
        <v>12</v>
      </c>
      <c r="E31" s="58" t="s">
        <v>43</v>
      </c>
      <c r="F31" s="38" t="s">
        <v>39</v>
      </c>
      <c r="G31" s="324"/>
      <c r="H31" s="323"/>
      <c r="I31" s="323"/>
      <c r="J31" s="323"/>
      <c r="K31" s="323"/>
      <c r="L31" s="323"/>
      <c r="M31" s="323"/>
      <c r="N31" s="323"/>
      <c r="O31" s="323"/>
      <c r="P31" s="323"/>
      <c r="Q31" s="323"/>
      <c r="R31" s="323"/>
      <c r="S31" s="323"/>
      <c r="T31" s="323"/>
      <c r="U31" s="323"/>
      <c r="V31" s="323"/>
      <c r="W31" s="323"/>
      <c r="X31" s="323"/>
      <c r="Y31" s="323"/>
      <c r="Z31" s="307"/>
      <c r="AA31" s="307"/>
      <c r="AB31" s="307"/>
      <c r="AC31" s="307"/>
      <c r="AD31" s="307"/>
      <c r="AE31" s="307"/>
      <c r="AF31" s="307"/>
      <c r="AG31" s="322"/>
      <c r="BF31" s="60"/>
    </row>
    <row r="32" spans="1:58" s="35" customFormat="1" ht="34.5">
      <c r="A32" s="61"/>
      <c r="B32" s="39" t="s">
        <v>51</v>
      </c>
      <c r="C32" s="62" t="s">
        <v>51</v>
      </c>
      <c r="D32" s="39" t="s">
        <v>52</v>
      </c>
      <c r="E32" s="63"/>
      <c r="F32" s="39" t="s">
        <v>47</v>
      </c>
      <c r="G32" s="324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3"/>
      <c r="U32" s="323"/>
      <c r="V32" s="323"/>
      <c r="W32" s="323"/>
      <c r="X32" s="323"/>
      <c r="Y32" s="323"/>
      <c r="Z32" s="308"/>
      <c r="AA32" s="308"/>
      <c r="AB32" s="308"/>
      <c r="AC32" s="308"/>
      <c r="AD32" s="308"/>
      <c r="AE32" s="308"/>
      <c r="AF32" s="308"/>
      <c r="AG32" s="322"/>
      <c r="BF32" s="64"/>
    </row>
    <row r="33" spans="1:33" s="35" customFormat="1" ht="27.75">
      <c r="A33" s="31">
        <f aca="true" t="shared" si="1" ref="A33:F33">SUM(AO18)</f>
        <v>0</v>
      </c>
      <c r="B33" s="31">
        <f t="shared" si="1"/>
        <v>0</v>
      </c>
      <c r="C33" s="31">
        <f t="shared" si="1"/>
        <v>0</v>
      </c>
      <c r="D33" s="31">
        <f t="shared" si="1"/>
        <v>0</v>
      </c>
      <c r="E33" s="31">
        <f t="shared" si="1"/>
        <v>0</v>
      </c>
      <c r="F33" s="65" t="e">
        <f t="shared" si="1"/>
        <v>#DIV/0!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31">
        <f>SUM(G33:AF33)</f>
        <v>0</v>
      </c>
    </row>
    <row r="34" spans="11:33" s="35" customFormat="1" ht="30">
      <c r="K34" s="41"/>
      <c r="L34" s="42"/>
      <c r="X34" s="36"/>
      <c r="AB34" s="42"/>
      <c r="AC34" s="49"/>
      <c r="AE34" s="47" t="s">
        <v>88</v>
      </c>
      <c r="AG34" s="48">
        <f>SUM(A33)-AG33</f>
        <v>0</v>
      </c>
    </row>
    <row r="35" spans="11:31" s="35" customFormat="1" ht="27.75">
      <c r="K35" s="41"/>
      <c r="L35" s="42"/>
      <c r="X35" s="36"/>
      <c r="AB35" s="42"/>
      <c r="AC35" s="49"/>
      <c r="AD35" s="42"/>
      <c r="AE35" s="42"/>
    </row>
    <row r="36" spans="1:15" ht="29.25">
      <c r="A36" s="12" t="s">
        <v>89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 ht="29.25">
      <c r="A37" s="12"/>
      <c r="B37" s="12"/>
      <c r="C37" s="12"/>
      <c r="D37" s="12" t="s">
        <v>90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5" ht="29.25">
      <c r="A38" s="12"/>
      <c r="D38" s="12" t="s">
        <v>91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29.25">
      <c r="A39" s="12"/>
      <c r="C39" s="12"/>
      <c r="D39" s="12" t="s">
        <v>92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3" spans="5:39" s="66" customFormat="1" ht="33">
      <c r="E43" s="67" t="s">
        <v>211</v>
      </c>
      <c r="F43" s="67"/>
      <c r="G43" s="68"/>
      <c r="Q43" s="67"/>
      <c r="R43" s="67"/>
      <c r="S43" s="67"/>
      <c r="T43" s="67"/>
      <c r="U43" s="67"/>
      <c r="V43" s="67"/>
      <c r="W43" s="67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</row>
    <row r="44" spans="5:35" s="66" customFormat="1" ht="33">
      <c r="E44" s="69" t="s">
        <v>212</v>
      </c>
      <c r="F44" s="69"/>
      <c r="G44" s="69"/>
      <c r="H44" s="70"/>
      <c r="AA44" s="68"/>
      <c r="AB44" s="68"/>
      <c r="AC44" s="68"/>
      <c r="AD44" s="68"/>
      <c r="AE44" s="68"/>
      <c r="AF44" s="68"/>
      <c r="AG44" s="68"/>
      <c r="AH44" s="68"/>
      <c r="AI44" s="68"/>
    </row>
    <row r="45" spans="5:35" s="66" customFormat="1" ht="33">
      <c r="E45" s="69"/>
      <c r="F45" s="69"/>
      <c r="G45" s="69"/>
      <c r="H45" s="70"/>
      <c r="L45" s="68" t="s">
        <v>95</v>
      </c>
      <c r="AA45" s="68"/>
      <c r="AB45" s="68"/>
      <c r="AC45" s="68"/>
      <c r="AD45" s="68"/>
      <c r="AE45" s="68"/>
      <c r="AF45" s="68"/>
      <c r="AG45" s="68"/>
      <c r="AH45" s="68"/>
      <c r="AI45" s="68"/>
    </row>
    <row r="46" spans="5:39" s="66" customFormat="1" ht="33">
      <c r="E46" s="71" t="s">
        <v>96</v>
      </c>
      <c r="F46" s="71"/>
      <c r="G46" s="71"/>
      <c r="H46" s="72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</row>
    <row r="47" spans="5:39" s="66" customFormat="1" ht="33">
      <c r="E47" s="73" t="s">
        <v>97</v>
      </c>
      <c r="F47" s="73"/>
      <c r="G47" s="73"/>
      <c r="H47" s="74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</row>
    <row r="48" s="66" customFormat="1" ht="35.25">
      <c r="A48" s="75"/>
    </row>
  </sheetData>
  <sheetProtection/>
  <mergeCells count="154">
    <mergeCell ref="A2:BH2"/>
    <mergeCell ref="A3:BH3"/>
    <mergeCell ref="A4:BH4"/>
    <mergeCell ref="A13:AD13"/>
    <mergeCell ref="AE13:AJ13"/>
    <mergeCell ref="AK13:AM13"/>
    <mergeCell ref="A14:B15"/>
    <mergeCell ref="C14:D15"/>
    <mergeCell ref="E14:F15"/>
    <mergeCell ref="G14:H15"/>
    <mergeCell ref="I14:J15"/>
    <mergeCell ref="K14:L15"/>
    <mergeCell ref="M14:N15"/>
    <mergeCell ref="O14:P15"/>
    <mergeCell ref="Q14:R15"/>
    <mergeCell ref="S14:T15"/>
    <mergeCell ref="U14:V15"/>
    <mergeCell ref="W14:X15"/>
    <mergeCell ref="Y14:Z15"/>
    <mergeCell ref="AA14:AB15"/>
    <mergeCell ref="AC14:AD15"/>
    <mergeCell ref="AE14:AG14"/>
    <mergeCell ref="AH14:AJ14"/>
    <mergeCell ref="AK14:AM14"/>
    <mergeCell ref="AE15:AE17"/>
    <mergeCell ref="AG15:AG17"/>
    <mergeCell ref="AH15:AH17"/>
    <mergeCell ref="AJ15:AJ17"/>
    <mergeCell ref="AK15:AK17"/>
    <mergeCell ref="AM15:AM17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Y16:Y17"/>
    <mergeCell ref="Z16:Z17"/>
    <mergeCell ref="O16:O17"/>
    <mergeCell ref="P16:P17"/>
    <mergeCell ref="Q16:Q17"/>
    <mergeCell ref="R16:R17"/>
    <mergeCell ref="S16:S17"/>
    <mergeCell ref="T16:T17"/>
    <mergeCell ref="AA16:AA17"/>
    <mergeCell ref="AB16:AB17"/>
    <mergeCell ref="AC16:AC17"/>
    <mergeCell ref="AD16:AD17"/>
    <mergeCell ref="A21:AC21"/>
    <mergeCell ref="AD21:AF21"/>
    <mergeCell ref="U16:U17"/>
    <mergeCell ref="V16:V17"/>
    <mergeCell ref="W16:W17"/>
    <mergeCell ref="X16:X17"/>
    <mergeCell ref="AG21:AI21"/>
    <mergeCell ref="AJ21:BJ21"/>
    <mergeCell ref="A22:A24"/>
    <mergeCell ref="B22:B24"/>
    <mergeCell ref="C22:C24"/>
    <mergeCell ref="D22:D24"/>
    <mergeCell ref="E22:E24"/>
    <mergeCell ref="F22:F24"/>
    <mergeCell ref="G22:G24"/>
    <mergeCell ref="H22:H24"/>
    <mergeCell ref="I22:I24"/>
    <mergeCell ref="J22:J24"/>
    <mergeCell ref="K22:K24"/>
    <mergeCell ref="L22:L24"/>
    <mergeCell ref="M22:M24"/>
    <mergeCell ref="N22:N24"/>
    <mergeCell ref="O22:O24"/>
    <mergeCell ref="P22:P24"/>
    <mergeCell ref="Q22:Q24"/>
    <mergeCell ref="R22:R24"/>
    <mergeCell ref="S22:S24"/>
    <mergeCell ref="T22:T24"/>
    <mergeCell ref="U22:U24"/>
    <mergeCell ref="V22:V24"/>
    <mergeCell ref="W22:W24"/>
    <mergeCell ref="X22:X24"/>
    <mergeCell ref="Y22:Y24"/>
    <mergeCell ref="Z22:Z24"/>
    <mergeCell ref="AA22:AA24"/>
    <mergeCell ref="AB22:AB24"/>
    <mergeCell ref="AC22:AC24"/>
    <mergeCell ref="AD22:AD24"/>
    <mergeCell ref="AE22:AE24"/>
    <mergeCell ref="AF22:AF24"/>
    <mergeCell ref="AG22:AG24"/>
    <mergeCell ref="AH22:AH24"/>
    <mergeCell ref="AI22:AI24"/>
    <mergeCell ref="AJ22:AJ24"/>
    <mergeCell ref="AK22:AK24"/>
    <mergeCell ref="AL22:AL24"/>
    <mergeCell ref="AM22:AM24"/>
    <mergeCell ref="AN22:AN24"/>
    <mergeCell ref="AO22:AO24"/>
    <mergeCell ref="AP22:AP24"/>
    <mergeCell ref="AQ22:AQ24"/>
    <mergeCell ref="AR22:AR24"/>
    <mergeCell ref="AS22:AS24"/>
    <mergeCell ref="AT22:AT24"/>
    <mergeCell ref="AU22:AU24"/>
    <mergeCell ref="AV22:AV24"/>
    <mergeCell ref="AW22:AW24"/>
    <mergeCell ref="AX22:AX24"/>
    <mergeCell ref="AY22:AY24"/>
    <mergeCell ref="AZ22:AZ24"/>
    <mergeCell ref="BA22:BA24"/>
    <mergeCell ref="BB22:BB24"/>
    <mergeCell ref="BC22:BC24"/>
    <mergeCell ref="BD22:BD24"/>
    <mergeCell ref="BE22:BE24"/>
    <mergeCell ref="BF22:BF24"/>
    <mergeCell ref="BG22:BG24"/>
    <mergeCell ref="BH22:BH24"/>
    <mergeCell ref="BI22:BI24"/>
    <mergeCell ref="BJ22:BJ24"/>
    <mergeCell ref="G28:AG28"/>
    <mergeCell ref="G29:G32"/>
    <mergeCell ref="H29:H32"/>
    <mergeCell ref="I29:I32"/>
    <mergeCell ref="J29:J32"/>
    <mergeCell ref="K29:K32"/>
    <mergeCell ref="L29:L32"/>
    <mergeCell ref="M29:M32"/>
    <mergeCell ref="N29:N32"/>
    <mergeCell ref="O29:O32"/>
    <mergeCell ref="P29:P32"/>
    <mergeCell ref="Q29:Q32"/>
    <mergeCell ref="R29:R32"/>
    <mergeCell ref="S29:S32"/>
    <mergeCell ref="T29:T32"/>
    <mergeCell ref="U29:U32"/>
    <mergeCell ref="V29:V32"/>
    <mergeCell ref="W29:W32"/>
    <mergeCell ref="X29:X32"/>
    <mergeCell ref="Y29:Y32"/>
    <mergeCell ref="Z29:Z32"/>
    <mergeCell ref="AA29:AA32"/>
    <mergeCell ref="AB29:AB32"/>
    <mergeCell ref="AC29:AC32"/>
    <mergeCell ref="AD29:AD32"/>
    <mergeCell ref="AE29:AE32"/>
    <mergeCell ref="AF29:AF32"/>
    <mergeCell ref="AG29:AG32"/>
  </mergeCells>
  <printOptions/>
  <pageMargins left="0.2362204724409449" right="0.11811023622047245" top="0.15748031496062992" bottom="0.1968503937007874" header="0.11811023622047245" footer="0.11811023622047245"/>
  <pageSetup horizontalDpi="300" verticalDpi="300" orientation="landscape" paperSize="9" scale="60" r:id="rId1"/>
  <headerFoot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BD32"/>
  <sheetViews>
    <sheetView zoomScale="64" zoomScaleNormal="64" zoomScalePageLayoutView="0" workbookViewId="0" topLeftCell="J1">
      <selection activeCell="S10" sqref="S10"/>
    </sheetView>
  </sheetViews>
  <sheetFormatPr defaultColWidth="9.140625" defaultRowHeight="21.75"/>
  <cols>
    <col min="1" max="1" width="4.57421875" style="0" customWidth="1"/>
    <col min="2" max="2" width="6.140625" style="0" customWidth="1"/>
    <col min="3" max="3" width="5.57421875" style="0" customWidth="1"/>
    <col min="4" max="4" width="4.140625" style="0" customWidth="1"/>
    <col min="5" max="5" width="5.00390625" style="0" customWidth="1"/>
    <col min="6" max="6" width="4.421875" style="0" customWidth="1"/>
    <col min="7" max="7" width="4.140625" style="0" customWidth="1"/>
    <col min="8" max="8" width="4.00390625" style="0" customWidth="1"/>
    <col min="9" max="9" width="5.00390625" style="0" customWidth="1"/>
    <col min="10" max="10" width="4.28125" style="0" customWidth="1"/>
    <col min="11" max="11" width="5.00390625" style="0" customWidth="1"/>
    <col min="12" max="13" width="4.421875" style="0" customWidth="1"/>
    <col min="14" max="14" width="4.57421875" style="0" customWidth="1"/>
    <col min="15" max="15" width="5.00390625" style="0" customWidth="1"/>
    <col min="16" max="16" width="4.421875" style="0" customWidth="1"/>
    <col min="17" max="17" width="5.00390625" style="0" customWidth="1"/>
    <col min="18" max="18" width="4.421875" style="0" customWidth="1"/>
    <col min="19" max="19" width="5.00390625" style="0" customWidth="1"/>
    <col min="20" max="20" width="4.421875" style="0" customWidth="1"/>
    <col min="21" max="21" width="5.00390625" style="0" customWidth="1"/>
    <col min="22" max="22" width="4.421875" style="0" customWidth="1"/>
    <col min="23" max="23" width="5.00390625" style="0" customWidth="1"/>
    <col min="24" max="24" width="4.57421875" style="0" customWidth="1"/>
    <col min="25" max="25" width="5.00390625" style="0" customWidth="1"/>
    <col min="26" max="26" width="3.8515625" style="0" customWidth="1"/>
    <col min="27" max="27" width="4.8515625" style="0" customWidth="1"/>
    <col min="28" max="28" width="6.28125" style="0" customWidth="1"/>
    <col min="29" max="31" width="4.7109375" style="0" customWidth="1"/>
    <col min="32" max="32" width="6.28125" style="0" customWidth="1"/>
    <col min="33" max="40" width="4.7109375" style="0" customWidth="1"/>
    <col min="41" max="53" width="4.28125" style="0" customWidth="1"/>
    <col min="54" max="54" width="4.00390625" style="0" customWidth="1"/>
    <col min="55" max="55" width="5.28125" style="0" customWidth="1"/>
    <col min="56" max="60" width="3.00390625" style="0" customWidth="1"/>
    <col min="61" max="61" width="3.421875" style="0" customWidth="1"/>
    <col min="62" max="62" width="3.8515625" style="0" customWidth="1"/>
  </cols>
  <sheetData>
    <row r="1" ht="42" customHeight="1">
      <c r="BC1" s="118" t="s">
        <v>155</v>
      </c>
    </row>
    <row r="2" spans="1:56" ht="39.75">
      <c r="A2" s="285" t="s">
        <v>1039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121"/>
    </row>
    <row r="3" spans="1:56" ht="43.5" customHeight="1">
      <c r="A3" s="285" t="s">
        <v>190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285"/>
      <c r="BB3" s="285"/>
      <c r="BC3" s="285"/>
      <c r="BD3" s="121"/>
    </row>
    <row r="4" s="36" customFormat="1" ht="12" customHeight="1"/>
    <row r="5" s="17" customFormat="1" ht="29.25">
      <c r="A5" s="12" t="s">
        <v>156</v>
      </c>
    </row>
    <row r="6" spans="1:55" s="17" customFormat="1" ht="26.25">
      <c r="A6" s="300" t="s">
        <v>157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2"/>
      <c r="AC6" s="303" t="s">
        <v>158</v>
      </c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304"/>
      <c r="AO6" s="304"/>
      <c r="AP6" s="304"/>
      <c r="AQ6" s="304"/>
      <c r="AR6" s="304"/>
      <c r="AS6" s="304"/>
      <c r="AT6" s="304"/>
      <c r="AU6" s="304"/>
      <c r="AV6" s="304"/>
      <c r="AW6" s="304"/>
      <c r="AX6" s="304"/>
      <c r="AY6" s="304"/>
      <c r="AZ6" s="304"/>
      <c r="BA6" s="304"/>
      <c r="BB6" s="304"/>
      <c r="BC6" s="305"/>
    </row>
    <row r="7" spans="1:55" s="36" customFormat="1" ht="28.5" customHeight="1">
      <c r="A7" s="323" t="s">
        <v>38</v>
      </c>
      <c r="B7" s="323" t="s">
        <v>56</v>
      </c>
      <c r="C7" s="323" t="s">
        <v>57</v>
      </c>
      <c r="D7" s="323" t="s">
        <v>58</v>
      </c>
      <c r="E7" s="323" t="s">
        <v>59</v>
      </c>
      <c r="F7" s="323" t="s">
        <v>154</v>
      </c>
      <c r="G7" s="323" t="s">
        <v>61</v>
      </c>
      <c r="H7" s="323" t="s">
        <v>62</v>
      </c>
      <c r="I7" s="323" t="s">
        <v>63</v>
      </c>
      <c r="J7" s="323" t="s">
        <v>64</v>
      </c>
      <c r="K7" s="323" t="s">
        <v>65</v>
      </c>
      <c r="L7" s="323" t="s">
        <v>66</v>
      </c>
      <c r="M7" s="323" t="s">
        <v>67</v>
      </c>
      <c r="N7" s="323" t="s">
        <v>68</v>
      </c>
      <c r="O7" s="323" t="s">
        <v>69</v>
      </c>
      <c r="P7" s="323" t="s">
        <v>70</v>
      </c>
      <c r="Q7" s="323" t="s">
        <v>71</v>
      </c>
      <c r="R7" s="323" t="s">
        <v>72</v>
      </c>
      <c r="S7" s="323" t="s">
        <v>73</v>
      </c>
      <c r="T7" s="306" t="s">
        <v>74</v>
      </c>
      <c r="U7" s="323" t="s">
        <v>75</v>
      </c>
      <c r="V7" s="323" t="s">
        <v>76</v>
      </c>
      <c r="W7" s="323" t="s">
        <v>77</v>
      </c>
      <c r="X7" s="323" t="s">
        <v>78</v>
      </c>
      <c r="Y7" s="323" t="s">
        <v>79</v>
      </c>
      <c r="Z7" s="323" t="s">
        <v>80</v>
      </c>
      <c r="AA7" s="309" t="s">
        <v>159</v>
      </c>
      <c r="AB7" s="312" t="s">
        <v>83</v>
      </c>
      <c r="AC7" s="323" t="s">
        <v>56</v>
      </c>
      <c r="AD7" s="323" t="s">
        <v>57</v>
      </c>
      <c r="AE7" s="323" t="s">
        <v>58</v>
      </c>
      <c r="AF7" s="323" t="s">
        <v>59</v>
      </c>
      <c r="AG7" s="323" t="s">
        <v>154</v>
      </c>
      <c r="AH7" s="323" t="s">
        <v>61</v>
      </c>
      <c r="AI7" s="323" t="s">
        <v>62</v>
      </c>
      <c r="AJ7" s="323" t="s">
        <v>63</v>
      </c>
      <c r="AK7" s="323" t="s">
        <v>64</v>
      </c>
      <c r="AL7" s="323" t="s">
        <v>65</v>
      </c>
      <c r="AM7" s="323" t="s">
        <v>66</v>
      </c>
      <c r="AN7" s="323" t="s">
        <v>67</v>
      </c>
      <c r="AO7" s="323" t="s">
        <v>68</v>
      </c>
      <c r="AP7" s="323" t="s">
        <v>69</v>
      </c>
      <c r="AQ7" s="323" t="s">
        <v>70</v>
      </c>
      <c r="AR7" s="323" t="s">
        <v>71</v>
      </c>
      <c r="AS7" s="323" t="s">
        <v>72</v>
      </c>
      <c r="AT7" s="323" t="s">
        <v>73</v>
      </c>
      <c r="AU7" s="306" t="s">
        <v>74</v>
      </c>
      <c r="AV7" s="323" t="s">
        <v>75</v>
      </c>
      <c r="AW7" s="323" t="s">
        <v>76</v>
      </c>
      <c r="AX7" s="323" t="s">
        <v>77</v>
      </c>
      <c r="AY7" s="323" t="s">
        <v>78</v>
      </c>
      <c r="AZ7" s="323" t="s">
        <v>79</v>
      </c>
      <c r="BA7" s="323" t="s">
        <v>80</v>
      </c>
      <c r="BB7" s="326" t="s">
        <v>159</v>
      </c>
      <c r="BC7" s="312" t="s">
        <v>83</v>
      </c>
    </row>
    <row r="8" spans="1:55" s="36" customFormat="1" ht="30" customHeight="1">
      <c r="A8" s="323"/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07"/>
      <c r="U8" s="323"/>
      <c r="V8" s="323"/>
      <c r="W8" s="323"/>
      <c r="X8" s="323"/>
      <c r="Y8" s="323"/>
      <c r="Z8" s="323"/>
      <c r="AA8" s="310"/>
      <c r="AB8" s="312"/>
      <c r="AC8" s="323"/>
      <c r="AD8" s="323"/>
      <c r="AE8" s="323"/>
      <c r="AF8" s="323"/>
      <c r="AG8" s="323"/>
      <c r="AH8" s="323"/>
      <c r="AI8" s="323"/>
      <c r="AJ8" s="323"/>
      <c r="AK8" s="323"/>
      <c r="AL8" s="323"/>
      <c r="AM8" s="323"/>
      <c r="AN8" s="323"/>
      <c r="AO8" s="323"/>
      <c r="AP8" s="323"/>
      <c r="AQ8" s="323"/>
      <c r="AR8" s="323"/>
      <c r="AS8" s="323"/>
      <c r="AT8" s="323"/>
      <c r="AU8" s="307"/>
      <c r="AV8" s="323"/>
      <c r="AW8" s="323"/>
      <c r="AX8" s="323"/>
      <c r="AY8" s="323"/>
      <c r="AZ8" s="323"/>
      <c r="BA8" s="323"/>
      <c r="BB8" s="326"/>
      <c r="BC8" s="312"/>
    </row>
    <row r="9" spans="1:55" s="36" customFormat="1" ht="64.5" customHeight="1">
      <c r="A9" s="323"/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08"/>
      <c r="U9" s="323"/>
      <c r="V9" s="323"/>
      <c r="W9" s="323"/>
      <c r="X9" s="323"/>
      <c r="Y9" s="323"/>
      <c r="Z9" s="323"/>
      <c r="AA9" s="311"/>
      <c r="AB9" s="312"/>
      <c r="AC9" s="323"/>
      <c r="AD9" s="323"/>
      <c r="AE9" s="323"/>
      <c r="AF9" s="323"/>
      <c r="AG9" s="323"/>
      <c r="AH9" s="323"/>
      <c r="AI9" s="323"/>
      <c r="AJ9" s="323"/>
      <c r="AK9" s="323"/>
      <c r="AL9" s="323"/>
      <c r="AM9" s="323"/>
      <c r="AN9" s="323"/>
      <c r="AO9" s="323"/>
      <c r="AP9" s="323"/>
      <c r="AQ9" s="323"/>
      <c r="AR9" s="323"/>
      <c r="AS9" s="323"/>
      <c r="AT9" s="323"/>
      <c r="AU9" s="308"/>
      <c r="AV9" s="323"/>
      <c r="AW9" s="323"/>
      <c r="AX9" s="323"/>
      <c r="AY9" s="323"/>
      <c r="AZ9" s="323"/>
      <c r="BA9" s="323"/>
      <c r="BB9" s="326"/>
      <c r="BC9" s="312"/>
    </row>
    <row r="10" spans="1:55" s="35" customFormat="1" ht="44.2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40"/>
      <c r="AB10" s="31">
        <f>SUM(A10:AA10)</f>
        <v>0</v>
      </c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40"/>
      <c r="BC10" s="31">
        <f>SUM(AC10:BB10)</f>
        <v>0</v>
      </c>
    </row>
    <row r="11" spans="1:54" s="35" customFormat="1" ht="18" customHeight="1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</row>
    <row r="12" spans="1:31" s="35" customFormat="1" ht="27" customHeight="1">
      <c r="A12" s="12" t="s">
        <v>215</v>
      </c>
      <c r="K12" s="41"/>
      <c r="L12" s="42"/>
      <c r="X12" s="36"/>
      <c r="AB12" s="42"/>
      <c r="AC12" s="49"/>
      <c r="AD12" s="42"/>
      <c r="AE12" s="42"/>
    </row>
    <row r="13" spans="1:32" s="35" customFormat="1" ht="26.25" customHeight="1">
      <c r="A13" s="328" t="s">
        <v>160</v>
      </c>
      <c r="B13" s="329"/>
      <c r="C13" s="330"/>
      <c r="D13" s="316" t="s">
        <v>216</v>
      </c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17"/>
      <c r="AA13" s="317"/>
      <c r="AB13" s="317"/>
      <c r="AC13" s="317"/>
      <c r="AD13" s="317"/>
      <c r="AE13" s="317"/>
      <c r="AF13" s="318"/>
    </row>
    <row r="14" spans="1:32" s="35" customFormat="1" ht="27" customHeight="1">
      <c r="A14" s="323" t="s">
        <v>38</v>
      </c>
      <c r="B14" s="324" t="s">
        <v>161</v>
      </c>
      <c r="C14" s="331" t="s">
        <v>29</v>
      </c>
      <c r="D14" s="324" t="s">
        <v>38</v>
      </c>
      <c r="E14" s="323" t="s">
        <v>56</v>
      </c>
      <c r="F14" s="323" t="s">
        <v>57</v>
      </c>
      <c r="G14" s="323" t="s">
        <v>58</v>
      </c>
      <c r="H14" s="323" t="s">
        <v>59</v>
      </c>
      <c r="I14" s="323" t="s">
        <v>154</v>
      </c>
      <c r="J14" s="323" t="s">
        <v>61</v>
      </c>
      <c r="K14" s="323" t="s">
        <v>62</v>
      </c>
      <c r="L14" s="323" t="s">
        <v>63</v>
      </c>
      <c r="M14" s="323" t="s">
        <v>64</v>
      </c>
      <c r="N14" s="323" t="s">
        <v>65</v>
      </c>
      <c r="O14" s="323" t="s">
        <v>66</v>
      </c>
      <c r="P14" s="323" t="s">
        <v>67</v>
      </c>
      <c r="Q14" s="323" t="s">
        <v>68</v>
      </c>
      <c r="R14" s="323" t="s">
        <v>69</v>
      </c>
      <c r="S14" s="323" t="s">
        <v>70</v>
      </c>
      <c r="T14" s="323" t="s">
        <v>71</v>
      </c>
      <c r="U14" s="323" t="s">
        <v>72</v>
      </c>
      <c r="V14" s="323" t="s">
        <v>73</v>
      </c>
      <c r="W14" s="306" t="s">
        <v>74</v>
      </c>
      <c r="X14" s="306" t="s">
        <v>75</v>
      </c>
      <c r="Y14" s="306" t="s">
        <v>76</v>
      </c>
      <c r="Z14" s="306" t="s">
        <v>77</v>
      </c>
      <c r="AA14" s="306" t="s">
        <v>78</v>
      </c>
      <c r="AB14" s="306" t="s">
        <v>79</v>
      </c>
      <c r="AC14" s="306" t="s">
        <v>80</v>
      </c>
      <c r="AD14" s="309" t="s">
        <v>162</v>
      </c>
      <c r="AE14" s="309" t="s">
        <v>81</v>
      </c>
      <c r="AF14" s="322" t="s">
        <v>83</v>
      </c>
    </row>
    <row r="15" spans="1:32" s="35" customFormat="1" ht="32.25" customHeight="1">
      <c r="A15" s="323"/>
      <c r="B15" s="324"/>
      <c r="C15" s="331"/>
      <c r="D15" s="324"/>
      <c r="E15" s="323"/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23"/>
      <c r="W15" s="307"/>
      <c r="X15" s="307"/>
      <c r="Y15" s="307"/>
      <c r="Z15" s="307"/>
      <c r="AA15" s="307"/>
      <c r="AB15" s="307"/>
      <c r="AC15" s="307"/>
      <c r="AD15" s="310"/>
      <c r="AE15" s="310"/>
      <c r="AF15" s="322"/>
    </row>
    <row r="16" spans="1:32" s="35" customFormat="1" ht="27" customHeight="1">
      <c r="A16" s="323"/>
      <c r="B16" s="324"/>
      <c r="C16" s="331"/>
      <c r="D16" s="324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07"/>
      <c r="X16" s="307"/>
      <c r="Y16" s="307"/>
      <c r="Z16" s="307"/>
      <c r="AA16" s="307"/>
      <c r="AB16" s="307"/>
      <c r="AC16" s="307"/>
      <c r="AD16" s="310"/>
      <c r="AE16" s="310"/>
      <c r="AF16" s="322"/>
    </row>
    <row r="17" spans="1:32" s="35" customFormat="1" ht="44.25" customHeight="1">
      <c r="A17" s="323"/>
      <c r="B17" s="324"/>
      <c r="C17" s="331"/>
      <c r="D17" s="324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08"/>
      <c r="X17" s="308"/>
      <c r="Y17" s="308"/>
      <c r="Z17" s="308"/>
      <c r="AA17" s="308"/>
      <c r="AB17" s="308"/>
      <c r="AC17" s="308"/>
      <c r="AD17" s="311"/>
      <c r="AE17" s="311"/>
      <c r="AF17" s="322"/>
    </row>
    <row r="18" spans="1:32" s="35" customFormat="1" ht="27" customHeight="1">
      <c r="A18" s="123">
        <v>1</v>
      </c>
      <c r="B18" s="123">
        <v>5</v>
      </c>
      <c r="C18" s="124">
        <f>SUM(A18:B18)</f>
        <v>6</v>
      </c>
      <c r="D18" s="27">
        <v>1</v>
      </c>
      <c r="E18" s="27"/>
      <c r="F18" s="27">
        <v>4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40"/>
      <c r="AE18" s="40"/>
      <c r="AF18" s="124">
        <f>SUM(D18:AE18)</f>
        <v>5</v>
      </c>
    </row>
    <row r="19" spans="1:32" s="35" customFormat="1" ht="9" customHeight="1">
      <c r="A19" s="42"/>
      <c r="B19" s="42"/>
      <c r="C19" s="4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</row>
    <row r="20" spans="1:31" s="35" customFormat="1" ht="28.5" customHeight="1">
      <c r="A20" s="12" t="s">
        <v>163</v>
      </c>
      <c r="B20" s="12"/>
      <c r="C20" s="12"/>
      <c r="D20" s="12"/>
      <c r="K20" s="41"/>
      <c r="L20" s="42"/>
      <c r="X20" s="36"/>
      <c r="AB20" s="42"/>
      <c r="AC20" s="49"/>
      <c r="AD20" s="42"/>
      <c r="AE20" s="42"/>
    </row>
    <row r="21" spans="1:15" ht="29.25">
      <c r="A21" s="12"/>
      <c r="B21" s="12"/>
      <c r="C21" s="12"/>
      <c r="D21" s="12" t="s">
        <v>164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ht="29.25">
      <c r="A22" s="12"/>
      <c r="C22" s="12" t="s">
        <v>165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ht="29.25">
      <c r="A23" s="12"/>
      <c r="C23" s="12" t="s">
        <v>166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2:15" ht="29.25">
      <c r="B24" s="12"/>
      <c r="C24" s="12" t="s">
        <v>167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ht="29.25">
      <c r="A25" s="12"/>
      <c r="B25" s="12"/>
      <c r="C25" s="12" t="s">
        <v>168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7" ht="29.25">
      <c r="A26" s="12"/>
      <c r="D26" s="125" t="s">
        <v>169</v>
      </c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0"/>
      <c r="Q26" s="120"/>
    </row>
    <row r="27" spans="1:17" ht="29.25">
      <c r="A27" s="12"/>
      <c r="C27" s="12"/>
      <c r="D27" s="126" t="s">
        <v>170</v>
      </c>
      <c r="E27" s="127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0"/>
      <c r="Q27" s="120"/>
    </row>
    <row r="28" spans="1:17" ht="29.25">
      <c r="A28" s="12"/>
      <c r="C28" s="12"/>
      <c r="D28" s="126" t="s">
        <v>171</v>
      </c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</row>
    <row r="29" spans="1:17" ht="29.25">
      <c r="A29" s="12"/>
      <c r="C29" s="12"/>
      <c r="D29" s="126"/>
      <c r="E29" s="126" t="s">
        <v>172</v>
      </c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</row>
    <row r="30" spans="1:5" ht="21.75">
      <c r="A30" s="128"/>
      <c r="E30" s="112"/>
    </row>
    <row r="31" spans="1:19" ht="21.75">
      <c r="A31" s="129"/>
      <c r="E31" s="129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</row>
    <row r="32" spans="1:19" ht="51.75">
      <c r="A32" s="119"/>
      <c r="G32" s="120"/>
      <c r="H32" s="75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</row>
  </sheetData>
  <sheetProtection/>
  <mergeCells count="93">
    <mergeCell ref="AF14:AF17"/>
    <mergeCell ref="Z14:Z17"/>
    <mergeCell ref="AA14:AA17"/>
    <mergeCell ref="AB14:AB17"/>
    <mergeCell ref="AC14:AC17"/>
    <mergeCell ref="AD14:AD17"/>
    <mergeCell ref="AE14:AE17"/>
    <mergeCell ref="T14:T17"/>
    <mergeCell ref="U14:U17"/>
    <mergeCell ref="V14:V17"/>
    <mergeCell ref="W14:W17"/>
    <mergeCell ref="X14:X17"/>
    <mergeCell ref="Y14:Y17"/>
    <mergeCell ref="N14:N17"/>
    <mergeCell ref="O14:O17"/>
    <mergeCell ref="P14:P17"/>
    <mergeCell ref="Q14:Q17"/>
    <mergeCell ref="R14:R17"/>
    <mergeCell ref="S14:S17"/>
    <mergeCell ref="H14:H17"/>
    <mergeCell ref="I14:I17"/>
    <mergeCell ref="J14:J17"/>
    <mergeCell ref="K14:K17"/>
    <mergeCell ref="L14:L17"/>
    <mergeCell ref="M14:M17"/>
    <mergeCell ref="BC7:BC9"/>
    <mergeCell ref="A13:C13"/>
    <mergeCell ref="D13:AF13"/>
    <mergeCell ref="A14:A17"/>
    <mergeCell ref="B14:B17"/>
    <mergeCell ref="C14:C17"/>
    <mergeCell ref="D14:D17"/>
    <mergeCell ref="E14:E17"/>
    <mergeCell ref="F14:F17"/>
    <mergeCell ref="G14:G17"/>
    <mergeCell ref="AW7:AW9"/>
    <mergeCell ref="AX7:AX9"/>
    <mergeCell ref="AY7:AY9"/>
    <mergeCell ref="AZ7:AZ9"/>
    <mergeCell ref="BA7:BA9"/>
    <mergeCell ref="BB7:BB9"/>
    <mergeCell ref="AQ7:AQ9"/>
    <mergeCell ref="AR7:AR9"/>
    <mergeCell ref="AS7:AS9"/>
    <mergeCell ref="AT7:AT9"/>
    <mergeCell ref="AU7:AU9"/>
    <mergeCell ref="AV7:AV9"/>
    <mergeCell ref="AK7:AK9"/>
    <mergeCell ref="AL7:AL9"/>
    <mergeCell ref="AM7:AM9"/>
    <mergeCell ref="AN7:AN9"/>
    <mergeCell ref="AO7:AO9"/>
    <mergeCell ref="AP7:AP9"/>
    <mergeCell ref="AE7:AE9"/>
    <mergeCell ref="AF7:AF9"/>
    <mergeCell ref="AG7:AG9"/>
    <mergeCell ref="AH7:AH9"/>
    <mergeCell ref="AI7:AI9"/>
    <mergeCell ref="AJ7:AJ9"/>
    <mergeCell ref="Y7:Y9"/>
    <mergeCell ref="Z7:Z9"/>
    <mergeCell ref="AA7:AA9"/>
    <mergeCell ref="AB7:AB9"/>
    <mergeCell ref="AC7:AC9"/>
    <mergeCell ref="AD7:AD9"/>
    <mergeCell ref="S7:S9"/>
    <mergeCell ref="T7:T9"/>
    <mergeCell ref="U7:U9"/>
    <mergeCell ref="V7:V9"/>
    <mergeCell ref="W7:W9"/>
    <mergeCell ref="X7:X9"/>
    <mergeCell ref="M7:M9"/>
    <mergeCell ref="N7:N9"/>
    <mergeCell ref="O7:O9"/>
    <mergeCell ref="P7:P9"/>
    <mergeCell ref="Q7:Q9"/>
    <mergeCell ref="R7:R9"/>
    <mergeCell ref="G7:G9"/>
    <mergeCell ref="H7:H9"/>
    <mergeCell ref="I7:I9"/>
    <mergeCell ref="J7:J9"/>
    <mergeCell ref="K7:K9"/>
    <mergeCell ref="L7:L9"/>
    <mergeCell ref="A2:BC2"/>
    <mergeCell ref="A3:BC3"/>
    <mergeCell ref="A6:AB6"/>
    <mergeCell ref="AC6:BC6"/>
    <mergeCell ref="A7:A9"/>
    <mergeCell ref="B7:B9"/>
    <mergeCell ref="C7:C9"/>
    <mergeCell ref="D7:D9"/>
    <mergeCell ref="E7:E9"/>
    <mergeCell ref="F7:F9"/>
  </mergeCells>
  <printOptions/>
  <pageMargins left="0.45" right="0.2" top="0.5" bottom="0.5" header="0.3" footer="0.3"/>
  <pageSetup horizontalDpi="600" verticalDpi="600" orientation="landscape" paperSize="9" scale="60" r:id="rId2"/>
  <headerFooter>
    <oddFooter>&amp;R&amp;A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M34"/>
  <sheetViews>
    <sheetView zoomScale="87" zoomScaleNormal="87" zoomScalePageLayoutView="0" workbookViewId="0" topLeftCell="A16">
      <selection activeCell="K23" sqref="K23"/>
    </sheetView>
  </sheetViews>
  <sheetFormatPr defaultColWidth="9.140625" defaultRowHeight="21.75"/>
  <cols>
    <col min="1" max="1" width="2.8515625" style="232" customWidth="1"/>
    <col min="2" max="2" width="19.8515625" style="232" customWidth="1"/>
    <col min="3" max="3" width="8.8515625" style="232" customWidth="1"/>
    <col min="4" max="4" width="6.7109375" style="232" customWidth="1"/>
    <col min="5" max="6" width="7.421875" style="232" customWidth="1"/>
    <col min="7" max="7" width="7.140625" style="232" customWidth="1"/>
    <col min="8" max="8" width="8.7109375" style="232" customWidth="1"/>
    <col min="9" max="9" width="6.7109375" style="232" customWidth="1"/>
    <col min="10" max="10" width="7.140625" style="232" customWidth="1"/>
    <col min="11" max="11" width="11.421875" style="230" customWidth="1"/>
    <col min="12" max="16384" width="9.140625" style="230" customWidth="1"/>
  </cols>
  <sheetData>
    <row r="1" spans="1:10" ht="29.25">
      <c r="A1" s="348" t="s">
        <v>986</v>
      </c>
      <c r="B1" s="348"/>
      <c r="C1" s="348"/>
      <c r="D1" s="348"/>
      <c r="E1" s="348"/>
      <c r="F1" s="348"/>
      <c r="G1" s="348"/>
      <c r="H1" s="348"/>
      <c r="I1" s="348"/>
      <c r="J1" s="348"/>
    </row>
    <row r="3" spans="1:13" ht="21.75">
      <c r="A3" s="231" t="s">
        <v>1018</v>
      </c>
      <c r="B3" s="231"/>
      <c r="C3" s="231"/>
      <c r="D3" s="231"/>
      <c r="E3" s="231" t="s">
        <v>1019</v>
      </c>
      <c r="G3" s="231"/>
      <c r="H3" s="231"/>
      <c r="I3" s="231" t="s">
        <v>1020</v>
      </c>
      <c r="J3" s="231"/>
      <c r="L3" s="232"/>
      <c r="M3" s="233"/>
    </row>
    <row r="4" spans="1:10" ht="21.75">
      <c r="A4" s="234"/>
      <c r="B4" s="231" t="s">
        <v>987</v>
      </c>
      <c r="C4" s="231"/>
      <c r="D4" s="235"/>
      <c r="E4" s="231" t="s">
        <v>177</v>
      </c>
      <c r="F4" s="235"/>
      <c r="G4" s="231"/>
      <c r="H4" s="231"/>
      <c r="I4" s="231"/>
      <c r="J4" s="233"/>
    </row>
    <row r="5" ht="24" customHeight="1">
      <c r="A5" s="236" t="s">
        <v>988</v>
      </c>
    </row>
    <row r="6" ht="15.75" customHeight="1">
      <c r="A6" s="236"/>
    </row>
    <row r="7" spans="1:9" ht="21.75">
      <c r="A7" s="237"/>
      <c r="B7" s="349" t="s">
        <v>989</v>
      </c>
      <c r="C7" s="238" t="s">
        <v>14</v>
      </c>
      <c r="D7" s="239" t="s">
        <v>14</v>
      </c>
      <c r="E7" s="351"/>
      <c r="F7" s="349" t="s">
        <v>989</v>
      </c>
      <c r="G7" s="352"/>
      <c r="H7" s="238" t="s">
        <v>14</v>
      </c>
      <c r="I7" s="239" t="s">
        <v>14</v>
      </c>
    </row>
    <row r="8" spans="1:9" ht="21.75">
      <c r="A8" s="237"/>
      <c r="B8" s="350"/>
      <c r="C8" s="240" t="s">
        <v>990</v>
      </c>
      <c r="D8" s="241" t="s">
        <v>991</v>
      </c>
      <c r="E8" s="351"/>
      <c r="F8" s="350"/>
      <c r="G8" s="353"/>
      <c r="H8" s="240" t="s">
        <v>990</v>
      </c>
      <c r="I8" s="241" t="s">
        <v>991</v>
      </c>
    </row>
    <row r="9" spans="1:9" ht="21.75">
      <c r="A9" s="237"/>
      <c r="B9" s="242" t="s">
        <v>992</v>
      </c>
      <c r="C9" s="242"/>
      <c r="D9" s="243">
        <f>IF(C9=0,0,IF(C9&lt;10,1,IF(MOD(C9,30)&lt;10,ROUNDDOWN(C9/30,0),ROUNDUP(C9/30,0))))</f>
        <v>0</v>
      </c>
      <c r="E9" s="244"/>
      <c r="F9" s="344" t="s">
        <v>993</v>
      </c>
      <c r="G9" s="345"/>
      <c r="H9" s="245"/>
      <c r="I9" s="246">
        <f>IF(H9=0,0,IF(H9&lt;10,1,IF(MOD(H9,40)&lt;10,ROUNDDOWN(H9/40,0),ROUNDUP(H9/40,0))))</f>
        <v>0</v>
      </c>
    </row>
    <row r="10" spans="1:9" ht="21.75">
      <c r="A10" s="237"/>
      <c r="B10" s="247" t="s">
        <v>994</v>
      </c>
      <c r="C10" s="248"/>
      <c r="D10" s="243">
        <f>IF(C10=0,0,IF(C10&lt;10,1,IF(MOD(C10,30)&lt;10,ROUNDDOWN(C10/30,0),ROUNDUP(C10/30,0))))</f>
        <v>0</v>
      </c>
      <c r="E10" s="244"/>
      <c r="F10" s="346" t="s">
        <v>995</v>
      </c>
      <c r="G10" s="347"/>
      <c r="H10" s="242"/>
      <c r="I10" s="243">
        <f>IF(H10=0,0,IF(H10&lt;10,1,IF(MOD(H10,40)&lt;10,ROUNDDOWN(H10/40,0),ROUNDUP(H10/40,0))))</f>
        <v>0</v>
      </c>
    </row>
    <row r="11" spans="1:9" ht="21.75">
      <c r="A11" s="237"/>
      <c r="B11" s="249" t="s">
        <v>996</v>
      </c>
      <c r="C11" s="249">
        <f>SUM(C9:C10)</f>
        <v>0</v>
      </c>
      <c r="D11" s="250">
        <f>SUM(D9:D10)</f>
        <v>0</v>
      </c>
      <c r="E11" s="244"/>
      <c r="F11" s="342" t="s">
        <v>997</v>
      </c>
      <c r="G11" s="343"/>
      <c r="H11" s="247"/>
      <c r="I11" s="251">
        <f>IF(H11=0,0,IF(H11&lt;10,1,IF(MOD(H11,40)&lt;10,ROUNDDOWN(H11/40,0),ROUNDUP(H11/40,0))))</f>
        <v>0</v>
      </c>
    </row>
    <row r="12" spans="1:9" ht="21.75">
      <c r="A12" s="237"/>
      <c r="B12" s="245" t="s">
        <v>998</v>
      </c>
      <c r="C12" s="252"/>
      <c r="D12" s="243">
        <f aca="true" t="shared" si="0" ref="D12:D17">IF(C12=0,0,IF(C12&lt;10,1,IF(MOD(C12,40)&lt;10,ROUNDDOWN(C12/40,0),ROUNDUP(C12/40,0))))</f>
        <v>0</v>
      </c>
      <c r="E12" s="244"/>
      <c r="F12" s="332" t="s">
        <v>999</v>
      </c>
      <c r="G12" s="333"/>
      <c r="H12" s="249">
        <f>SUM(H9:H11)</f>
        <v>0</v>
      </c>
      <c r="I12" s="253">
        <f>SUM(I9:I11)</f>
        <v>0</v>
      </c>
    </row>
    <row r="13" spans="1:9" ht="21.75">
      <c r="A13" s="237"/>
      <c r="B13" s="242" t="s">
        <v>1000</v>
      </c>
      <c r="C13" s="242"/>
      <c r="D13" s="243">
        <f t="shared" si="0"/>
        <v>0</v>
      </c>
      <c r="E13" s="244"/>
      <c r="F13" s="344" t="s">
        <v>1001</v>
      </c>
      <c r="G13" s="345"/>
      <c r="H13" s="245">
        <v>0</v>
      </c>
      <c r="I13" s="246">
        <f>IF(H13=0,0,IF(H13&lt;10,1,IF(MOD(H13,40)&lt;10,ROUNDDOWN(H13/40,0),ROUNDUP(H13/40,0))))</f>
        <v>0</v>
      </c>
    </row>
    <row r="14" spans="1:9" ht="21.75">
      <c r="A14" s="237"/>
      <c r="B14" s="242" t="s">
        <v>1002</v>
      </c>
      <c r="C14" s="242"/>
      <c r="D14" s="243">
        <f t="shared" si="0"/>
        <v>0</v>
      </c>
      <c r="E14" s="244"/>
      <c r="F14" s="346" t="s">
        <v>1003</v>
      </c>
      <c r="G14" s="347"/>
      <c r="H14" s="242">
        <v>0</v>
      </c>
      <c r="I14" s="243">
        <f>IF(H14=0,0,IF(H14&lt;10,1,IF(MOD(H14,40)&lt;10,ROUNDDOWN(H14/40,0),ROUNDUP(H14/40,0))))</f>
        <v>0</v>
      </c>
    </row>
    <row r="15" spans="1:9" ht="21.75">
      <c r="A15" s="237"/>
      <c r="B15" s="242" t="s">
        <v>1004</v>
      </c>
      <c r="C15" s="242"/>
      <c r="D15" s="243">
        <f t="shared" si="0"/>
        <v>0</v>
      </c>
      <c r="E15" s="244"/>
      <c r="F15" s="342" t="s">
        <v>1005</v>
      </c>
      <c r="G15" s="343"/>
      <c r="H15" s="247">
        <v>0</v>
      </c>
      <c r="I15" s="251">
        <f>IF(H15=0,0,IF(H15&lt;10,1,IF(MOD(H15,40)&lt;10,ROUNDDOWN(H15/40,0),ROUNDUP(H15/40,0))))</f>
        <v>0</v>
      </c>
    </row>
    <row r="16" spans="1:9" ht="21.75">
      <c r="A16" s="237"/>
      <c r="B16" s="242" t="s">
        <v>1006</v>
      </c>
      <c r="C16" s="242"/>
      <c r="D16" s="243">
        <f t="shared" si="0"/>
        <v>0</v>
      </c>
      <c r="E16" s="244"/>
      <c r="F16" s="332" t="s">
        <v>1007</v>
      </c>
      <c r="G16" s="333"/>
      <c r="H16" s="249">
        <f>SUM(H13:H15)</f>
        <v>0</v>
      </c>
      <c r="I16" s="250">
        <f>SUM(I13:I15)</f>
        <v>0</v>
      </c>
    </row>
    <row r="17" spans="1:9" ht="21.75">
      <c r="A17" s="237"/>
      <c r="B17" s="247" t="s">
        <v>1008</v>
      </c>
      <c r="C17" s="248"/>
      <c r="D17" s="243">
        <f t="shared" si="0"/>
        <v>0</v>
      </c>
      <c r="E17" s="244"/>
      <c r="F17" s="332" t="s">
        <v>1009</v>
      </c>
      <c r="G17" s="333"/>
      <c r="H17" s="249">
        <f>SUM(H12)+H16</f>
        <v>0</v>
      </c>
      <c r="I17" s="250">
        <f>SUM(I12)+I16</f>
        <v>0</v>
      </c>
    </row>
    <row r="18" spans="1:9" ht="21.75">
      <c r="A18" s="237"/>
      <c r="B18" s="249" t="s">
        <v>1010</v>
      </c>
      <c r="C18" s="249">
        <f>SUM(C12:C17)</f>
        <v>0</v>
      </c>
      <c r="D18" s="250">
        <f>SUM(D12:D17)</f>
        <v>0</v>
      </c>
      <c r="E18" s="244"/>
      <c r="F18" s="332" t="s">
        <v>83</v>
      </c>
      <c r="G18" s="333"/>
      <c r="H18" s="249">
        <f>SUM(C19)+H17</f>
        <v>0</v>
      </c>
      <c r="I18" s="250">
        <f>SUM(D19)+I17</f>
        <v>0</v>
      </c>
    </row>
    <row r="19" spans="1:10" ht="21.75">
      <c r="A19" s="237"/>
      <c r="B19" s="254" t="s">
        <v>1011</v>
      </c>
      <c r="C19" s="253">
        <f>SUM(C18,C11)</f>
        <v>0</v>
      </c>
      <c r="D19" s="253">
        <f>SUM(D18,D11)</f>
        <v>0</v>
      </c>
      <c r="F19" s="237"/>
      <c r="I19" s="255"/>
      <c r="J19" s="255"/>
    </row>
    <row r="20" spans="1:10" ht="21.75">
      <c r="A20" s="237"/>
      <c r="F20" s="237"/>
      <c r="I20" s="255"/>
      <c r="J20" s="255"/>
    </row>
    <row r="21" spans="1:6" ht="21.75">
      <c r="A21" s="237"/>
      <c r="C21" s="255" t="s">
        <v>1012</v>
      </c>
      <c r="F21" s="237"/>
    </row>
    <row r="22" spans="2:10" ht="21.75">
      <c r="B22" s="236"/>
      <c r="C22" s="334" t="s">
        <v>1013</v>
      </c>
      <c r="D22" s="335"/>
      <c r="E22" s="336"/>
      <c r="F22" s="337" t="s">
        <v>186</v>
      </c>
      <c r="G22" s="338"/>
      <c r="H22" s="338"/>
      <c r="I22" s="339"/>
      <c r="J22" s="340" t="s">
        <v>187</v>
      </c>
    </row>
    <row r="23" spans="3:10" ht="21.75">
      <c r="C23" s="256" t="s">
        <v>1016</v>
      </c>
      <c r="D23" s="258" t="s">
        <v>161</v>
      </c>
      <c r="E23" s="257" t="s">
        <v>29</v>
      </c>
      <c r="F23" s="256" t="s">
        <v>1016</v>
      </c>
      <c r="G23" s="258" t="s">
        <v>161</v>
      </c>
      <c r="H23" s="259" t="s">
        <v>185</v>
      </c>
      <c r="I23" s="257" t="s">
        <v>29</v>
      </c>
      <c r="J23" s="341"/>
    </row>
    <row r="24" spans="3:10" ht="21.75">
      <c r="C24" s="260">
        <f>IF(H18&lt;=0,0,IF(H18&lt;=359,1,IF(H18&lt;=719,2,IF(H18&lt;=1079,3,IF(H18&lt;=1679,4,IF(H18&lt;=1680,5,IF(H18&lt;=1680,1,5)))))))</f>
        <v>0</v>
      </c>
      <c r="D24" s="261">
        <f>IF(H18&gt;120,ROUND(((((D11)*30)+(C11))/50+(((D18)*40)+(C18))/50+(I17)*2),0),IF((C11+C18)&lt;=0,0,IF((C11+C18)&lt;=20,1,IF((C11+C18)&lt;=40,2,IF((C11+C18)&lt;=60,3,IF((C11+C18)&lt;=80,4,IF((C11+C18)&lt;=100,5,IF((C11+C18)&lt;=120,6,0)))))))+((I17)*2))</f>
        <v>0</v>
      </c>
      <c r="E24" s="253">
        <f>SUM(C24:D24)</f>
        <v>0</v>
      </c>
      <c r="F24" s="262"/>
      <c r="G24" s="262"/>
      <c r="H24" s="262"/>
      <c r="I24" s="263">
        <f>SUM(F24:H24)</f>
        <v>0</v>
      </c>
      <c r="J24" s="253">
        <f>SUM(I24)-E24</f>
        <v>0</v>
      </c>
    </row>
    <row r="26" spans="1:10" s="151" customFormat="1" ht="30.75">
      <c r="A26" s="152"/>
      <c r="B26" s="266" t="s">
        <v>175</v>
      </c>
      <c r="C26" s="267" t="s">
        <v>189</v>
      </c>
      <c r="D26" s="266"/>
      <c r="E26" s="266"/>
      <c r="F26" s="266"/>
      <c r="G26" s="266"/>
      <c r="H26" s="266"/>
      <c r="I26" s="266"/>
      <c r="J26" s="266"/>
    </row>
    <row r="30" ht="21.75">
      <c r="D30" s="264"/>
    </row>
    <row r="31" ht="15.75" customHeight="1">
      <c r="D31" s="232" t="s">
        <v>1014</v>
      </c>
    </row>
    <row r="32" ht="21.75">
      <c r="D32" s="232" t="s">
        <v>1017</v>
      </c>
    </row>
    <row r="33" spans="1:13" s="232" customFormat="1" ht="21.75">
      <c r="A33" s="236"/>
      <c r="K33" s="230"/>
      <c r="L33" s="230"/>
      <c r="M33" s="230"/>
    </row>
    <row r="34" spans="2:13" s="232" customFormat="1" ht="21.75">
      <c r="B34" s="265"/>
      <c r="C34" s="236" t="s">
        <v>1015</v>
      </c>
      <c r="K34" s="230"/>
      <c r="L34" s="230"/>
      <c r="M34" s="230"/>
    </row>
    <row r="35" ht="15.75" customHeight="1"/>
  </sheetData>
  <sheetProtection/>
  <mergeCells count="17">
    <mergeCell ref="F16:G16"/>
    <mergeCell ref="A1:J1"/>
    <mergeCell ref="B7:B8"/>
    <mergeCell ref="E7:E8"/>
    <mergeCell ref="F7:G8"/>
    <mergeCell ref="F9:G9"/>
    <mergeCell ref="F10:G10"/>
    <mergeCell ref="F17:G17"/>
    <mergeCell ref="F18:G18"/>
    <mergeCell ref="C22:E22"/>
    <mergeCell ref="F22:I22"/>
    <mergeCell ref="J22:J23"/>
    <mergeCell ref="F11:G11"/>
    <mergeCell ref="F12:G12"/>
    <mergeCell ref="F13:G13"/>
    <mergeCell ref="F14:G14"/>
    <mergeCell ref="F15:G1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L17"/>
  <sheetViews>
    <sheetView view="pageBreakPreview" zoomScaleSheetLayoutView="100" zoomScalePageLayoutView="0" workbookViewId="0" topLeftCell="A1">
      <selection activeCell="C8" sqref="C8"/>
    </sheetView>
  </sheetViews>
  <sheetFormatPr defaultColWidth="9.140625" defaultRowHeight="21.75"/>
  <cols>
    <col min="1" max="1" width="4.00390625" style="171" customWidth="1"/>
    <col min="2" max="2" width="18.7109375" style="171" customWidth="1"/>
    <col min="3" max="3" width="15.7109375" style="171" customWidth="1"/>
    <col min="4" max="4" width="12.7109375" style="171" customWidth="1"/>
    <col min="5" max="5" width="10.7109375" style="171" customWidth="1"/>
    <col min="6" max="6" width="6.28125" style="171" customWidth="1"/>
    <col min="7" max="7" width="8.00390625" style="171" customWidth="1"/>
    <col min="8" max="8" width="10.00390625" style="171" customWidth="1"/>
    <col min="9" max="9" width="7.8515625" style="171" customWidth="1"/>
    <col min="10" max="10" width="11.57421875" style="171" customWidth="1"/>
    <col min="11" max="11" width="7.7109375" style="171" customWidth="1"/>
    <col min="12" max="16384" width="9.140625" style="171" customWidth="1"/>
  </cols>
  <sheetData>
    <row r="1" spans="1:11" ht="21.75">
      <c r="A1" s="363" t="s">
        <v>980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</row>
    <row r="2" spans="1:11" ht="21.75">
      <c r="A2" s="364" t="s">
        <v>981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</row>
    <row r="3" spans="1:12" ht="23.25">
      <c r="A3" s="365" t="s">
        <v>177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172"/>
    </row>
    <row r="4" spans="1:11" ht="21.75" customHeight="1">
      <c r="A4" s="356" t="s">
        <v>173</v>
      </c>
      <c r="B4" s="356" t="s">
        <v>191</v>
      </c>
      <c r="C4" s="356" t="s">
        <v>205</v>
      </c>
      <c r="D4" s="355" t="s">
        <v>199</v>
      </c>
      <c r="E4" s="354"/>
      <c r="F4" s="354"/>
      <c r="G4" s="354" t="s">
        <v>200</v>
      </c>
      <c r="H4" s="355"/>
      <c r="I4" s="173" t="s">
        <v>214</v>
      </c>
      <c r="J4" s="173"/>
      <c r="K4" s="356" t="s">
        <v>175</v>
      </c>
    </row>
    <row r="5" spans="1:11" ht="18.75" customHeight="1">
      <c r="A5" s="357"/>
      <c r="B5" s="357"/>
      <c r="C5" s="357"/>
      <c r="D5" s="359" t="s">
        <v>206</v>
      </c>
      <c r="E5" s="359" t="s">
        <v>192</v>
      </c>
      <c r="F5" s="356" t="s">
        <v>209</v>
      </c>
      <c r="G5" s="359" t="s">
        <v>201</v>
      </c>
      <c r="H5" s="174" t="s">
        <v>213</v>
      </c>
      <c r="I5" s="174" t="s">
        <v>198</v>
      </c>
      <c r="J5" s="175" t="s">
        <v>203</v>
      </c>
      <c r="K5" s="357"/>
    </row>
    <row r="6" spans="1:11" ht="21.75">
      <c r="A6" s="358"/>
      <c r="B6" s="358"/>
      <c r="C6" s="358"/>
      <c r="D6" s="360"/>
      <c r="E6" s="360"/>
      <c r="F6" s="358"/>
      <c r="G6" s="360"/>
      <c r="H6" s="176" t="s">
        <v>184</v>
      </c>
      <c r="I6" s="176"/>
      <c r="J6" s="177"/>
      <c r="K6" s="358"/>
    </row>
    <row r="7" spans="1:11" ht="21.75">
      <c r="A7" s="178"/>
      <c r="B7" s="178"/>
      <c r="C7" s="178"/>
      <c r="D7" s="178"/>
      <c r="E7" s="179"/>
      <c r="F7" s="179"/>
      <c r="G7" s="179"/>
      <c r="H7" s="178"/>
      <c r="I7" s="178"/>
      <c r="J7" s="180"/>
      <c r="K7" s="178"/>
    </row>
    <row r="8" spans="1:11" ht="21.75">
      <c r="A8" s="178"/>
      <c r="B8" s="178"/>
      <c r="C8" s="178"/>
      <c r="D8" s="178"/>
      <c r="E8" s="179"/>
      <c r="F8" s="179"/>
      <c r="G8" s="179"/>
      <c r="H8" s="178"/>
      <c r="I8" s="178"/>
      <c r="J8" s="180"/>
      <c r="K8" s="178"/>
    </row>
    <row r="9" spans="1:11" ht="21.75">
      <c r="A9" s="178"/>
      <c r="B9" s="178"/>
      <c r="C9" s="178"/>
      <c r="D9" s="178"/>
      <c r="E9" s="179"/>
      <c r="F9" s="179"/>
      <c r="G9" s="179"/>
      <c r="H9" s="178"/>
      <c r="I9" s="178"/>
      <c r="J9" s="180"/>
      <c r="K9" s="178"/>
    </row>
    <row r="10" spans="1:11" ht="21.75">
      <c r="A10" s="178"/>
      <c r="B10" s="178"/>
      <c r="C10" s="178"/>
      <c r="D10" s="178"/>
      <c r="E10" s="178"/>
      <c r="F10" s="178"/>
      <c r="G10" s="178"/>
      <c r="H10" s="178"/>
      <c r="I10" s="178"/>
      <c r="J10" s="178"/>
      <c r="K10" s="178"/>
    </row>
    <row r="11" spans="1:11" ht="21.75">
      <c r="A11" s="178"/>
      <c r="B11" s="178"/>
      <c r="C11" s="178"/>
      <c r="D11" s="178"/>
      <c r="E11" s="178"/>
      <c r="F11" s="178"/>
      <c r="G11" s="178"/>
      <c r="H11" s="178"/>
      <c r="I11" s="178"/>
      <c r="J11" s="178"/>
      <c r="K11" s="178"/>
    </row>
    <row r="12" spans="1:11" ht="24">
      <c r="A12" s="362" t="s">
        <v>1037</v>
      </c>
      <c r="B12" s="362"/>
      <c r="C12" s="362"/>
      <c r="D12" s="362"/>
      <c r="E12" s="362"/>
      <c r="F12" s="362"/>
      <c r="G12" s="268"/>
      <c r="H12" s="268"/>
      <c r="I12" s="268"/>
      <c r="J12" s="268"/>
      <c r="K12" s="268"/>
    </row>
    <row r="14" spans="2:7" ht="21.75">
      <c r="B14" s="181"/>
      <c r="C14" s="181"/>
      <c r="D14" s="361"/>
      <c r="E14" s="361"/>
      <c r="F14" s="361"/>
      <c r="G14" s="181"/>
    </row>
    <row r="15" spans="2:7" ht="21.75">
      <c r="B15" s="181"/>
      <c r="C15" s="181"/>
      <c r="D15" s="182"/>
      <c r="E15" s="182"/>
      <c r="F15" s="182"/>
      <c r="G15" s="181"/>
    </row>
    <row r="16" spans="2:7" ht="21.75">
      <c r="B16" s="181"/>
      <c r="C16" s="181"/>
      <c r="D16" s="182"/>
      <c r="E16" s="182"/>
      <c r="F16" s="182"/>
      <c r="G16" s="181"/>
    </row>
    <row r="17" spans="2:7" ht="21.75">
      <c r="B17" s="181"/>
      <c r="C17" s="181"/>
      <c r="D17" s="182"/>
      <c r="E17" s="182"/>
      <c r="F17" s="182"/>
      <c r="G17" s="181"/>
    </row>
  </sheetData>
  <sheetProtection/>
  <mergeCells count="15">
    <mergeCell ref="A1:K1"/>
    <mergeCell ref="A2:K2"/>
    <mergeCell ref="A3:K3"/>
    <mergeCell ref="A4:A6"/>
    <mergeCell ref="B4:B6"/>
    <mergeCell ref="D4:F4"/>
    <mergeCell ref="G4:H4"/>
    <mergeCell ref="K4:K6"/>
    <mergeCell ref="D5:D6"/>
    <mergeCell ref="C4:C6"/>
    <mergeCell ref="G5:G6"/>
    <mergeCell ref="D14:F14"/>
    <mergeCell ref="E5:E6"/>
    <mergeCell ref="F5:F6"/>
    <mergeCell ref="A12:F12"/>
  </mergeCells>
  <printOptions/>
  <pageMargins left="0.81" right="0.56" top="0.72" bottom="1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2:P16"/>
  <sheetViews>
    <sheetView view="pageBreakPreview" zoomScaleSheetLayoutView="100" zoomScalePageLayoutView="0" workbookViewId="0" topLeftCell="A1">
      <selection activeCell="G9" sqref="G9"/>
    </sheetView>
  </sheetViews>
  <sheetFormatPr defaultColWidth="9.140625" defaultRowHeight="21.75"/>
  <cols>
    <col min="1" max="1" width="4.140625" style="153" customWidth="1"/>
    <col min="2" max="2" width="15.57421875" style="153" customWidth="1"/>
    <col min="3" max="3" width="9.57421875" style="153" customWidth="1"/>
    <col min="4" max="4" width="7.8515625" style="153" customWidth="1"/>
    <col min="5" max="5" width="8.7109375" style="153" customWidth="1"/>
    <col min="6" max="9" width="8.8515625" style="153" customWidth="1"/>
    <col min="10" max="10" width="11.00390625" style="153" customWidth="1"/>
    <col min="11" max="11" width="9.57421875" style="153" customWidth="1"/>
    <col min="12" max="12" width="7.28125" style="153" customWidth="1"/>
    <col min="13" max="13" width="8.57421875" style="153" customWidth="1"/>
    <col min="14" max="14" width="8.140625" style="153" customWidth="1"/>
    <col min="15" max="15" width="11.140625" style="153" customWidth="1"/>
    <col min="16" max="16" width="9.00390625" style="153" customWidth="1"/>
    <col min="17" max="16384" width="9.140625" style="153" customWidth="1"/>
  </cols>
  <sheetData>
    <row r="1" ht="12.75" customHeight="1"/>
    <row r="2" spans="1:16" ht="21.75">
      <c r="A2" s="377" t="s">
        <v>982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</row>
    <row r="3" spans="1:16" ht="21.75">
      <c r="A3" s="377" t="s">
        <v>1035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</row>
    <row r="4" spans="1:16" ht="21.75">
      <c r="A4" s="378" t="s">
        <v>1036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</row>
    <row r="5" spans="1:16" ht="21.75" customHeight="1">
      <c r="A5" s="366" t="s">
        <v>173</v>
      </c>
      <c r="B5" s="366" t="s">
        <v>191</v>
      </c>
      <c r="C5" s="366" t="s">
        <v>205</v>
      </c>
      <c r="D5" s="154" t="s">
        <v>195</v>
      </c>
      <c r="E5" s="154"/>
      <c r="F5" s="379" t="s">
        <v>1021</v>
      </c>
      <c r="G5" s="380"/>
      <c r="H5" s="379" t="s">
        <v>1028</v>
      </c>
      <c r="I5" s="380"/>
      <c r="J5" s="366" t="s">
        <v>206</v>
      </c>
      <c r="K5" s="369" t="s">
        <v>192</v>
      </c>
      <c r="L5" s="158" t="s">
        <v>197</v>
      </c>
      <c r="M5" s="372" t="s">
        <v>193</v>
      </c>
      <c r="N5" s="372" t="s">
        <v>1029</v>
      </c>
      <c r="O5" s="366" t="s">
        <v>203</v>
      </c>
      <c r="P5" s="366" t="s">
        <v>175</v>
      </c>
    </row>
    <row r="6" spans="1:16" ht="21.75">
      <c r="A6" s="367"/>
      <c r="B6" s="367"/>
      <c r="C6" s="367"/>
      <c r="D6" s="155" t="s">
        <v>202</v>
      </c>
      <c r="E6" s="155" t="s">
        <v>196</v>
      </c>
      <c r="F6" s="381"/>
      <c r="G6" s="382"/>
      <c r="H6" s="381"/>
      <c r="I6" s="382"/>
      <c r="J6" s="367"/>
      <c r="K6" s="370"/>
      <c r="L6" s="159" t="s">
        <v>207</v>
      </c>
      <c r="M6" s="373"/>
      <c r="N6" s="373"/>
      <c r="O6" s="367"/>
      <c r="P6" s="367"/>
    </row>
    <row r="7" spans="1:16" ht="21.75">
      <c r="A7" s="367"/>
      <c r="B7" s="367"/>
      <c r="C7" s="367"/>
      <c r="D7" s="155" t="s">
        <v>971</v>
      </c>
      <c r="E7" s="155"/>
      <c r="F7" s="168" t="s">
        <v>195</v>
      </c>
      <c r="G7" s="375" t="s">
        <v>184</v>
      </c>
      <c r="H7" s="168" t="s">
        <v>195</v>
      </c>
      <c r="I7" s="375" t="s">
        <v>184</v>
      </c>
      <c r="J7" s="367"/>
      <c r="K7" s="370"/>
      <c r="L7" s="159" t="s">
        <v>208</v>
      </c>
      <c r="M7" s="373"/>
      <c r="N7" s="373"/>
      <c r="O7" s="367"/>
      <c r="P7" s="367"/>
    </row>
    <row r="8" spans="1:16" ht="21.75">
      <c r="A8" s="368"/>
      <c r="B8" s="368"/>
      <c r="C8" s="368"/>
      <c r="D8" s="156"/>
      <c r="E8" s="156"/>
      <c r="F8" s="168" t="s">
        <v>202</v>
      </c>
      <c r="G8" s="376"/>
      <c r="H8" s="168" t="s">
        <v>202</v>
      </c>
      <c r="I8" s="376"/>
      <c r="J8" s="368"/>
      <c r="K8" s="371"/>
      <c r="L8" s="160" t="s">
        <v>204</v>
      </c>
      <c r="M8" s="374"/>
      <c r="N8" s="374"/>
      <c r="O8" s="368"/>
      <c r="P8" s="368"/>
    </row>
    <row r="9" spans="1:16" ht="21.75">
      <c r="A9" s="157"/>
      <c r="B9" s="157"/>
      <c r="C9" s="157"/>
      <c r="D9" s="157"/>
      <c r="E9" s="157"/>
      <c r="F9" s="221"/>
      <c r="G9" s="221"/>
      <c r="H9" s="221"/>
      <c r="I9" s="221"/>
      <c r="J9" s="157"/>
      <c r="K9" s="157"/>
      <c r="L9" s="157"/>
      <c r="M9" s="157"/>
      <c r="N9" s="157"/>
      <c r="O9" s="157"/>
      <c r="P9" s="157"/>
    </row>
    <row r="10" spans="1:16" ht="21.75">
      <c r="A10" s="157"/>
      <c r="B10" s="157"/>
      <c r="C10" s="157"/>
      <c r="D10" s="157"/>
      <c r="E10" s="157"/>
      <c r="F10" s="221"/>
      <c r="G10" s="221"/>
      <c r="H10" s="221"/>
      <c r="I10" s="221"/>
      <c r="J10" s="157"/>
      <c r="K10" s="157"/>
      <c r="L10" s="157"/>
      <c r="M10" s="157"/>
      <c r="N10" s="157"/>
      <c r="O10" s="157"/>
      <c r="P10" s="157"/>
    </row>
    <row r="11" spans="1:16" ht="21.75">
      <c r="A11" s="157"/>
      <c r="B11" s="157"/>
      <c r="C11" s="157"/>
      <c r="D11" s="157"/>
      <c r="E11" s="157"/>
      <c r="F11" s="221"/>
      <c r="G11" s="221"/>
      <c r="H11" s="221"/>
      <c r="I11" s="221"/>
      <c r="J11" s="157"/>
      <c r="K11" s="157"/>
      <c r="L11" s="157"/>
      <c r="M11" s="157"/>
      <c r="N11" s="157"/>
      <c r="O11" s="157"/>
      <c r="P11" s="157"/>
    </row>
    <row r="12" spans="1:16" ht="21.75">
      <c r="A12" s="157"/>
      <c r="B12" s="157"/>
      <c r="C12" s="157"/>
      <c r="D12" s="157"/>
      <c r="E12" s="157"/>
      <c r="F12" s="221"/>
      <c r="G12" s="221"/>
      <c r="H12" s="221"/>
      <c r="I12" s="221"/>
      <c r="J12" s="157"/>
      <c r="K12" s="157"/>
      <c r="L12" s="157"/>
      <c r="M12" s="157"/>
      <c r="N12" s="157"/>
      <c r="O12" s="157"/>
      <c r="P12" s="157"/>
    </row>
    <row r="13" spans="1:16" ht="24">
      <c r="A13" s="362" t="s">
        <v>1038</v>
      </c>
      <c r="B13" s="362"/>
      <c r="C13" s="362"/>
      <c r="D13" s="362"/>
      <c r="E13" s="362"/>
      <c r="F13" s="362"/>
      <c r="G13" s="362"/>
      <c r="H13" s="362"/>
      <c r="I13" s="362"/>
      <c r="J13" s="362"/>
      <c r="K13" s="212"/>
      <c r="L13" s="212"/>
      <c r="M13" s="212"/>
      <c r="N13" s="212"/>
      <c r="O13" s="212"/>
      <c r="P13" s="212"/>
    </row>
    <row r="14" spans="7:9" ht="127.5" customHeight="1">
      <c r="G14" s="224"/>
      <c r="I14" s="224"/>
    </row>
    <row r="15" spans="6:9" ht="21.75">
      <c r="F15" s="212"/>
      <c r="G15" s="212"/>
      <c r="H15" s="212"/>
      <c r="I15" s="212"/>
    </row>
    <row r="16" spans="7:9" ht="24">
      <c r="G16" s="225"/>
      <c r="I16" s="225"/>
    </row>
  </sheetData>
  <sheetProtection/>
  <mergeCells count="17">
    <mergeCell ref="A2:P2"/>
    <mergeCell ref="A3:P3"/>
    <mergeCell ref="A4:P4"/>
    <mergeCell ref="A5:A8"/>
    <mergeCell ref="B5:B8"/>
    <mergeCell ref="J5:J8"/>
    <mergeCell ref="M5:M8"/>
    <mergeCell ref="F5:G6"/>
    <mergeCell ref="H5:I6"/>
    <mergeCell ref="A13:J13"/>
    <mergeCell ref="O5:O8"/>
    <mergeCell ref="C5:C8"/>
    <mergeCell ref="K5:K8"/>
    <mergeCell ref="N5:N8"/>
    <mergeCell ref="P5:P8"/>
    <mergeCell ref="G7:G8"/>
    <mergeCell ref="I7:I8"/>
  </mergeCells>
  <printOptions/>
  <pageMargins left="0.61" right="0.34" top="0.67" bottom="0.54" header="0.27" footer="0.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2:S20"/>
  <sheetViews>
    <sheetView zoomScalePageLayoutView="0" workbookViewId="0" topLeftCell="A1">
      <selection activeCell="B25" sqref="B25"/>
    </sheetView>
  </sheetViews>
  <sheetFormatPr defaultColWidth="9.140625" defaultRowHeight="21.75"/>
  <cols>
    <col min="1" max="1" width="5.57421875" style="148" customWidth="1"/>
    <col min="2" max="2" width="19.00390625" style="131" customWidth="1"/>
    <col min="3" max="3" width="10.57421875" style="131" customWidth="1"/>
    <col min="4" max="16" width="6.140625" style="131" customWidth="1"/>
    <col min="17" max="17" width="6.7109375" style="131" customWidth="1"/>
    <col min="18" max="18" width="13.7109375" style="131" customWidth="1"/>
    <col min="19" max="19" width="13.28125" style="131" customWidth="1"/>
    <col min="20" max="16384" width="9.140625" style="131" customWidth="1"/>
  </cols>
  <sheetData>
    <row r="1" ht="16.5" customHeight="1"/>
    <row r="2" spans="1:19" ht="24">
      <c r="A2" s="412" t="s">
        <v>176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</row>
    <row r="3" spans="1:19" ht="6.75" customHeight="1">
      <c r="A3" s="132"/>
      <c r="B3" s="132"/>
      <c r="C3" s="132"/>
      <c r="D3" s="132"/>
      <c r="E3" s="132"/>
      <c r="F3" s="132"/>
      <c r="G3" s="227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24">
      <c r="A4" s="412" t="s">
        <v>177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</row>
    <row r="5" spans="1:19" ht="24">
      <c r="A5" s="412" t="s">
        <v>983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</row>
    <row r="6" spans="1:19" ht="24">
      <c r="A6" s="413"/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3"/>
    </row>
    <row r="7" spans="1:19" ht="21" customHeight="1">
      <c r="A7" s="395" t="s">
        <v>173</v>
      </c>
      <c r="B7" s="395" t="s">
        <v>178</v>
      </c>
      <c r="C7" s="395" t="s">
        <v>174</v>
      </c>
      <c r="D7" s="398" t="s">
        <v>179</v>
      </c>
      <c r="E7" s="399"/>
      <c r="F7" s="386" t="s">
        <v>180</v>
      </c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88"/>
    </row>
    <row r="8" spans="1:19" ht="21" customHeight="1">
      <c r="A8" s="414"/>
      <c r="B8" s="396"/>
      <c r="C8" s="396"/>
      <c r="D8" s="400"/>
      <c r="E8" s="401"/>
      <c r="F8" s="389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90"/>
      <c r="S8" s="391"/>
    </row>
    <row r="9" spans="1:19" ht="21" customHeight="1">
      <c r="A9" s="414"/>
      <c r="B9" s="396"/>
      <c r="C9" s="396"/>
      <c r="D9" s="402"/>
      <c r="E9" s="403"/>
      <c r="F9" s="383" t="s">
        <v>56</v>
      </c>
      <c r="G9" s="404" t="s">
        <v>57</v>
      </c>
      <c r="H9" s="392" t="s">
        <v>58</v>
      </c>
      <c r="I9" s="392" t="s">
        <v>59</v>
      </c>
      <c r="J9" s="383" t="s">
        <v>182</v>
      </c>
      <c r="K9" s="383" t="s">
        <v>181</v>
      </c>
      <c r="L9" s="383" t="s">
        <v>65</v>
      </c>
      <c r="M9" s="383" t="s">
        <v>984</v>
      </c>
      <c r="N9" s="383" t="s">
        <v>154</v>
      </c>
      <c r="O9" s="383" t="s">
        <v>985</v>
      </c>
      <c r="P9" s="383" t="s">
        <v>66</v>
      </c>
      <c r="Q9" s="383" t="s">
        <v>183</v>
      </c>
      <c r="R9" s="133" t="s">
        <v>1032</v>
      </c>
      <c r="S9" s="134"/>
    </row>
    <row r="10" spans="1:19" ht="24">
      <c r="A10" s="414"/>
      <c r="B10" s="396"/>
      <c r="C10" s="396"/>
      <c r="D10" s="135" t="s">
        <v>44</v>
      </c>
      <c r="E10" s="136" t="s">
        <v>45</v>
      </c>
      <c r="F10" s="384"/>
      <c r="G10" s="405"/>
      <c r="H10" s="393"/>
      <c r="I10" s="393"/>
      <c r="J10" s="384"/>
      <c r="K10" s="384"/>
      <c r="L10" s="384"/>
      <c r="M10" s="384"/>
      <c r="N10" s="384"/>
      <c r="O10" s="384"/>
      <c r="P10" s="384"/>
      <c r="Q10" s="384"/>
      <c r="R10" s="137" t="s">
        <v>1031</v>
      </c>
      <c r="S10" s="138" t="s">
        <v>175</v>
      </c>
    </row>
    <row r="11" spans="1:19" ht="24">
      <c r="A11" s="415"/>
      <c r="B11" s="397"/>
      <c r="C11" s="397"/>
      <c r="D11" s="139"/>
      <c r="E11" s="140"/>
      <c r="F11" s="385"/>
      <c r="G11" s="406"/>
      <c r="H11" s="394"/>
      <c r="I11" s="394"/>
      <c r="J11" s="385"/>
      <c r="K11" s="385"/>
      <c r="L11" s="385"/>
      <c r="M11" s="385"/>
      <c r="N11" s="385"/>
      <c r="O11" s="385"/>
      <c r="P11" s="385"/>
      <c r="Q11" s="385"/>
      <c r="R11" s="141" t="s">
        <v>1033</v>
      </c>
      <c r="S11" s="142"/>
    </row>
    <row r="12" spans="1:19" ht="20.25">
      <c r="A12" s="143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270"/>
    </row>
    <row r="13" spans="1:19" ht="20.25">
      <c r="A13" s="149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271"/>
    </row>
    <row r="14" spans="1:19" ht="20.25">
      <c r="A14" s="149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271"/>
    </row>
    <row r="15" spans="1:19" ht="20.25">
      <c r="A15" s="145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</row>
    <row r="16" spans="1:19" ht="24">
      <c r="A16" s="409" t="s">
        <v>1034</v>
      </c>
      <c r="B16" s="410"/>
      <c r="C16" s="410"/>
      <c r="D16" s="410"/>
      <c r="E16" s="410"/>
      <c r="F16" s="411"/>
      <c r="G16" s="22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</row>
    <row r="17" spans="1:19" ht="20.25">
      <c r="A17" s="269"/>
      <c r="B17" s="407" t="s">
        <v>1030</v>
      </c>
      <c r="C17" s="407"/>
      <c r="D17" s="407"/>
      <c r="E17" s="407"/>
      <c r="F17" s="407"/>
      <c r="G17" s="407"/>
      <c r="H17" s="407"/>
      <c r="I17" s="407"/>
      <c r="J17" s="408"/>
      <c r="K17" s="147"/>
      <c r="L17" s="147"/>
      <c r="M17" s="147"/>
      <c r="N17" s="147"/>
      <c r="O17" s="147"/>
      <c r="P17" s="147"/>
      <c r="Q17" s="147"/>
      <c r="R17" s="147"/>
      <c r="S17" s="147"/>
    </row>
    <row r="19" ht="9" customHeight="1"/>
    <row r="20" spans="10:17" ht="24">
      <c r="J20" s="130"/>
      <c r="K20" s="130"/>
      <c r="L20" s="130"/>
      <c r="M20" s="130"/>
      <c r="N20" s="130"/>
      <c r="O20" s="130"/>
      <c r="P20" s="130"/>
      <c r="Q20" s="130"/>
    </row>
  </sheetData>
  <sheetProtection/>
  <mergeCells count="23">
    <mergeCell ref="B17:J17"/>
    <mergeCell ref="A16:F16"/>
    <mergeCell ref="A2:S2"/>
    <mergeCell ref="A4:S4"/>
    <mergeCell ref="A5:S5"/>
    <mergeCell ref="A6:S6"/>
    <mergeCell ref="A7:A11"/>
    <mergeCell ref="B7:B11"/>
    <mergeCell ref="C7:C11"/>
    <mergeCell ref="D7:E9"/>
    <mergeCell ref="G9:G11"/>
    <mergeCell ref="J9:J11"/>
    <mergeCell ref="K9:K11"/>
    <mergeCell ref="Q9:Q11"/>
    <mergeCell ref="M9:M11"/>
    <mergeCell ref="F7:S8"/>
    <mergeCell ref="F9:F11"/>
    <mergeCell ref="H9:H11"/>
    <mergeCell ref="I9:I11"/>
    <mergeCell ref="N9:N11"/>
    <mergeCell ref="O9:O11"/>
    <mergeCell ref="P9:P11"/>
    <mergeCell ref="L9:L11"/>
  </mergeCells>
  <printOptions/>
  <pageMargins left="0.23" right="0.1968503937007874" top="0.7874015748031497" bottom="0.1968503937007874" header="0.31496062992125984" footer="0.1574803149606299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khundon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KHIT</cp:lastModifiedBy>
  <cp:lastPrinted>2016-06-07T09:18:15Z</cp:lastPrinted>
  <dcterms:created xsi:type="dcterms:W3CDTF">2014-06-05T01:41:49Z</dcterms:created>
  <dcterms:modified xsi:type="dcterms:W3CDTF">2003-01-01T04:28:47Z</dcterms:modified>
  <cp:category/>
  <cp:version/>
  <cp:contentType/>
  <cp:contentStatus/>
</cp:coreProperties>
</file>