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เกณฑ์ กคศ." sheetId="1" r:id="rId1"/>
    <sheet name="รหัสโรงเรียน (P -obec)" sheetId="2" r:id="rId2"/>
    <sheet name="คำนวณนร.ตั้งแต่ 120 ลงมา" sheetId="3" r:id="rId3"/>
    <sheet name="คำนวณนักเรียนตั้งแต่ 121 ขึ้นไป" sheetId="4" r:id="rId4"/>
    <sheet name="แบบโรงเรียน1" sheetId="5" r:id="rId5"/>
    <sheet name="แบบโรงเรียน2" sheetId="6" r:id="rId6"/>
    <sheet name="แบบรายงานข้อมูลนักเรียน" sheetId="7" r:id="rId7"/>
    <sheet name="แบบรายงานข้อมูลข้าราชการครู " sheetId="8" r:id="rId8"/>
    <sheet name="ความต้องการวิชาเอก" sheetId="9" r:id="rId9"/>
    <sheet name="ความต้องการเอก" sheetId="10" r:id="rId10"/>
  </sheets>
  <externalReferences>
    <externalReference r:id="rId13"/>
    <externalReference r:id="rId14"/>
    <externalReference r:id="rId15"/>
  </externalReferences>
  <definedNames>
    <definedName name="_xlnm.Print_Area" localSheetId="2">'คำนวณนร.ตั้งแต่ 120 ลงมา'!$A$2:$BJ$34</definedName>
    <definedName name="_xlnm.Print_Area" localSheetId="3">'คำนวณนักเรียนตั้งแต่ 121 ขึ้นไป'!$A$2:$BJ$34</definedName>
    <definedName name="_xlnm.Print_Area" localSheetId="4">'แบบโรงเรียน1'!$A$2:$BJ$33</definedName>
    <definedName name="_xlnm.Print_Area" localSheetId="5">'แบบโรงเรียน2'!$A$1:$BC$29</definedName>
    <definedName name="_xlnm.Print_Titles" localSheetId="8">'ความต้องการวิชาเอก'!$5:$9</definedName>
    <definedName name="sub" localSheetId="8">#REF!</definedName>
    <definedName name="sub" localSheetId="6">#REF!</definedName>
    <definedName name="sub">#REF!</definedName>
    <definedName name="sub_code" localSheetId="8">#REF!</definedName>
    <definedName name="sub_code" localSheetId="6">#REF!</definedName>
    <definedName name="sub_code">#REF!</definedName>
    <definedName name="subcode" localSheetId="8">#REF!</definedName>
    <definedName name="subcode" localSheetId="6">#REF!</definedName>
    <definedName name="subcode">#REF!</definedName>
    <definedName name="subject" localSheetId="8">#REF!</definedName>
    <definedName name="subject" localSheetId="6">#REF!</definedName>
    <definedName name="subject">#REF!</definedName>
    <definedName name="ก" localSheetId="6">#REF!</definedName>
    <definedName name="ก">#REF!</definedName>
    <definedName name="ตัวอย่างการกรอก" localSheetId="8">#REF!</definedName>
    <definedName name="ตัวอย่างการกรอก" localSheetId="6">#REF!</definedName>
    <definedName name="ตัวอย่างการกรอก">#REF!</definedName>
    <definedName name="แบบส่งออกโรงเรียน">#REF!</definedName>
  </definedNames>
  <calcPr fullCalcOnLoad="1"/>
</workbook>
</file>

<file path=xl/sharedStrings.xml><?xml version="1.0" encoding="utf-8"?>
<sst xmlns="http://schemas.openxmlformats.org/spreadsheetml/2006/main" count="2149" uniqueCount="1073">
  <si>
    <t>ปริมาณงาน</t>
  </si>
  <si>
    <t>นร.</t>
  </si>
  <si>
    <t>ห้อง</t>
  </si>
  <si>
    <t>รวม</t>
  </si>
  <si>
    <t>บร.</t>
  </si>
  <si>
    <t>ครู</t>
  </si>
  <si>
    <t>ผู้สอน</t>
  </si>
  <si>
    <t>-ขาด,เกิน</t>
  </si>
  <si>
    <t>จำนวนครู</t>
  </si>
  <si>
    <t>ตาม จ.18</t>
  </si>
  <si>
    <t>รวมทั้งสิ้น</t>
  </si>
  <si>
    <t>จำนวน</t>
  </si>
  <si>
    <t>ประถมศึกษา</t>
  </si>
  <si>
    <t>ไป</t>
  </si>
  <si>
    <t>ช่วย</t>
  </si>
  <si>
    <t>มา</t>
  </si>
  <si>
    <t>-ขาด/</t>
  </si>
  <si>
    <t>เกิน</t>
  </si>
  <si>
    <t>สุทธิ</t>
  </si>
  <si>
    <t>ม.1</t>
  </si>
  <si>
    <t>ม.2</t>
  </si>
  <si>
    <t>ม.3</t>
  </si>
  <si>
    <t>ม.4</t>
  </si>
  <si>
    <t>ม.5</t>
  </si>
  <si>
    <t>ม.6</t>
  </si>
  <si>
    <t xml:space="preserve">    -  นักเรียน  1 -20 คน       มีผู้บริหารได้  1  คน       มีครูผู้สอนได้   1  คน    </t>
  </si>
  <si>
    <t xml:space="preserve">    -  นักเรียน 21 -40 คน      มีผู้บริหารได้  1  คน       มีครูผู้สอนได้   2  คน    </t>
  </si>
  <si>
    <t xml:space="preserve">    -  นักเรียน 41 -60 คน      มีผู้บริหารได้  1  คน       มีครูผู้สอนได้   3  คน    </t>
  </si>
  <si>
    <t xml:space="preserve">    -  นักเรียน 61 -80 คน      มีผู้บริหารได้  1  คน       มีครูผู้สอนได้   4  คน    </t>
  </si>
  <si>
    <t xml:space="preserve">    -  นักเรียน 81 -100 คน    มีผู้บริหารได้  1  คน       มีครูผู้สอนได้   5  คน    </t>
  </si>
  <si>
    <t xml:space="preserve">    -  นักเรียน 101 -120 คน  มีผู้บริหารได้  1  คน       มีครูผู้สอนได้   6  คน    </t>
  </si>
  <si>
    <t xml:space="preserve">อัตราส่วน (อนุบาล)    ครู : นักเรียน              </t>
  </si>
  <si>
    <t>=       1  : 25</t>
  </si>
  <si>
    <t xml:space="preserve">                            จำนวนนักเรียน   :   ห้อง            </t>
  </si>
  <si>
    <t>=       30  : 1</t>
  </si>
  <si>
    <t xml:space="preserve">อัตราส่วน (ประถม)    ครู : นักเรียน              </t>
  </si>
  <si>
    <t>=       40  : 1</t>
  </si>
  <si>
    <t xml:space="preserve">          50</t>
  </si>
  <si>
    <t>จำนวนบุคลากรสายบริหาร</t>
  </si>
  <si>
    <t xml:space="preserve">    -  นักเรียน  121 - 359 คน           มีผู้บริหารได้  1  ตำแหน่ง</t>
  </si>
  <si>
    <t xml:space="preserve">    -  นักเรียน  360 - 719 คน           มีผู้บริหารได้  1  ตำแหน่ง    มีผู้ช่วยได้   1  ตำแหน่ง</t>
  </si>
  <si>
    <t xml:space="preserve">    -  นักเรียน  720 - 1,079 คน        มีผู้บริหารได้  1  ตำแหน่ง    มีผู้ช่วยได้   2  ตำแหน่ง</t>
  </si>
  <si>
    <t xml:space="preserve">    -  นักเรียน  1,080 - 1,679 คน     มีผู้บริหารได้  1  ตำแหน่ง    มีผู้ช่วยได้   3  ตำแหน่ง</t>
  </si>
  <si>
    <t xml:space="preserve">    -  นักเรียน  1,680 คนขึ้นไป         มีผู้บริหารได้  1  ตำแหน่ง    มีผู้ช่วยได้   4  ตำแหน่ง  </t>
  </si>
  <si>
    <r>
      <t>เงื่อนไข</t>
    </r>
    <r>
      <rPr>
        <sz val="14"/>
        <rFont val="Cordia New"/>
        <family val="2"/>
      </rPr>
      <t xml:space="preserve">  -  การคิดจำนวนห้องเรียน (โดยใช้จำนวนนักเรียน : ห้อง หารจำนวนนักเรียน)  แต่ละชั้น </t>
    </r>
  </si>
  <si>
    <t xml:space="preserve">                 หากมีเศษตั้งแต่ 10 คนขึ้นไป ให้เพิ่มอีก 1 ห้อง</t>
  </si>
  <si>
    <t xml:space="preserve">              -  การคิดจำนวนครูให้ปัดเศษตามหลักคณิตศาสตร์  (0.5ขึ้นไปปัดเป็น 1 , ไม่ถึง 0.5 ปัดทิ้ง)</t>
  </si>
  <si>
    <t>=    1  : 25</t>
  </si>
  <si>
    <t>=    30  : 1</t>
  </si>
  <si>
    <t>=    40  : 1</t>
  </si>
  <si>
    <t xml:space="preserve">อัตราส่วน (มัธยม)     ครู : นักเรียน              </t>
  </si>
  <si>
    <t>=    1  : 20</t>
  </si>
  <si>
    <t xml:space="preserve">                                        50</t>
  </si>
  <si>
    <t>อัตราส่วน (มัธยม)      ครู : นักเรียน               =     1  : 20</t>
  </si>
  <si>
    <t xml:space="preserve">                 จำนวนนักเรียน   :   ห้อง            =    40  : 1</t>
  </si>
  <si>
    <t>อัตราส่วน     ครู : นักเรียน                          =       1  : 12</t>
  </si>
  <si>
    <t>จำนวนครูปฏิบัติการสอน   =  จำนวนครูรวม - จำนวนบุคลากรสายบริหาร</t>
  </si>
  <si>
    <t xml:space="preserve">             1 - 2 ห้องเรียน         มีผู้บริหารได้  1 คน</t>
  </si>
  <si>
    <t xml:space="preserve">             3 - 6 ห้องเรียน         มีผู้บริหารได้  1 คน  มีผู้ช่วยผู้บริหารได้  1  คน</t>
  </si>
  <si>
    <t xml:space="preserve">             7 - 14 ห้องเรียน       มีผู้บริหารได้  1 คน  มีผู้ช่วยผู้บริหารได้  2 คน</t>
  </si>
  <si>
    <t xml:space="preserve">            15 - 23 ห้องเรียน      มีผู้บริหารได้  1 คน  มีผู้ช่วยผู้บริหารได้  3  คน</t>
  </si>
  <si>
    <t xml:space="preserve">            24 ห้องเรียนขึ้นไป     มีผู้บริหารได้  1 คน  มีผู้ช่วยผู้บริหารได้  4  คน</t>
  </si>
  <si>
    <t>ตามเกณฑ์ ก.ค.ศ.</t>
  </si>
  <si>
    <t>จำนวนครู- ขาด,เกิน</t>
  </si>
  <si>
    <t>ภาษาไทย</t>
  </si>
  <si>
    <t>คณิตศาสตร์</t>
  </si>
  <si>
    <t>สังคมศึกษา</t>
  </si>
  <si>
    <t>สุขศึกษา</t>
  </si>
  <si>
    <t>3. ระยะทางระหว่างโรงเรียนถึง สพท. (ตอบเป็นกิโลเมตร)   ................. กิโลเมตร</t>
  </si>
  <si>
    <t>6. แบบแสดงปริมาณงาน (กรอกข้อมูลลงในช่องที่กำหนดทุกช่อง)</t>
  </si>
  <si>
    <t>4. ร.ร.ตั้งอยู่ในพื้นที่ (วงกลมที่ตัวเลขเพียงหัวข้อเดียว)     1.  เทศบาลตำบล          2.  เทศบาลเมือง       3.  เทศบาลนคร        4.   อบต.                5.   กทม.</t>
  </si>
  <si>
    <t>5. ร.ร.มีลักษณะพิเศษ (วงกลมที่ตัวอักษรเพียงหัวข้อเดียว)      ส. เสี่ยงภัย        ก. กันดาร        น.  ชนกลุ่มน้อย        ช.  ชายแดน          พ. พระราชดำริ         ภ. บนภูเขา         บ. บนเกาะ         ป. ปกติ</t>
  </si>
  <si>
    <t>อนุบาล1</t>
  </si>
  <si>
    <t>อนุบาล2</t>
  </si>
  <si>
    <t>ป. 1</t>
  </si>
  <si>
    <t>ป. 2</t>
  </si>
  <si>
    <t>ป. 3</t>
  </si>
  <si>
    <t>ป. 4</t>
  </si>
  <si>
    <t>ป.5</t>
  </si>
  <si>
    <t>ป.6</t>
  </si>
  <si>
    <t>วิชาสอนของครูที่เกษียณฯ (กรอกเฉพาะโรงเรียนที่มีครูเกษียณเท่านั้น)</t>
  </si>
  <si>
    <t>ตรวจสอบครู จ.18</t>
  </si>
  <si>
    <t>ตรวจสอบความต้องการครู</t>
  </si>
  <si>
    <t>ตรวจสอบครูเกษียณ</t>
  </si>
  <si>
    <t>สูตรการคำนวณอัตรากำลังข้าราชการครูตามเกณฑ์ ก.ค.ศ.</t>
  </si>
  <si>
    <t>แบบ 1 โรงเรียนประถมศึกษาที่มีนักเรียน 120 คน ลงมาและจัดการเรียนการสอน อ.1-ป.6 หรือ ป.1-ป.6</t>
  </si>
  <si>
    <t>แบบ 2  โรงเรียนประถมศึกษาที่มีนักเรียน 121 คนขึ้นไป และจัดการเรียนการสอน อ.1-ป.6 หรือ ป.1-ป.6</t>
  </si>
  <si>
    <t xml:space="preserve">                              ครู : นักเรียน</t>
  </si>
  <si>
    <t xml:space="preserve"> ครู : นักเรียน</t>
  </si>
  <si>
    <t>จำนวนครูปฏิบัติการสอน     =      จำนวนห้องเรียน x (จำนวนนักเรียน : ห้อง)</t>
  </si>
  <si>
    <t xml:space="preserve">                                               จำนวนครู : นักเรียน </t>
  </si>
  <si>
    <t xml:space="preserve">                        ครู : นักเรียนไป-กลับ                  =     1  : 20</t>
  </si>
  <si>
    <t xml:space="preserve">                        จำนวนนักเรียน   :   ห้อง             =    40  : 1</t>
  </si>
  <si>
    <t>การคำนวณห้องเรียน</t>
  </si>
  <si>
    <t xml:space="preserve">    -  ห้องเรียนของ นร.ทั้งหมด   =   จำนวน นร.รายชั้น ÷  40 (นร.: ห้อง)   เศษ 10 คนขึ้น (0.25) ไปปัดเป็น 1 ห้องเรียน</t>
  </si>
  <si>
    <t xml:space="preserve">    -  ห้องเรียนของ นร.ประจำ    =   จำนวน นร.ประจำรายชั้น ÷  40 (นร.: ห้อง)   เศษ 10 คนขึ้น (0.25) ไปปัดเป็น 1 ห้องเรียน</t>
  </si>
  <si>
    <t xml:space="preserve">    -  ห้องเรียนของ นร.ไป-กลับ    =   จำนวนห้องเรียนทั้งหมด - ห้องเรียนนักเรียนประจำ </t>
  </si>
  <si>
    <t>การคำนวณครู</t>
  </si>
  <si>
    <t xml:space="preserve">   -  จำนวนครูรวม นร.ประจำ     =      จำนวนห้องเรียน นร.ประจำ x (จำนวนนักเรียน : ห้อง)           </t>
  </si>
  <si>
    <t xml:space="preserve">       หรือ       จำนวนห้องเรียน X  40</t>
  </si>
  <si>
    <t xml:space="preserve">                                                                      จำนวนครู : นักเรียน </t>
  </si>
  <si>
    <t xml:space="preserve">   -  จำนวนครูรวม นร.ไป-กลับ    =      จำนวนห้องเรียน นร.ไป-กลับ x (จำนวนนักเรียน : ห้อง)    </t>
  </si>
  <si>
    <t xml:space="preserve">       หรือ       จำนวนห้องเรียน X  2</t>
  </si>
  <si>
    <t>จำนวนครูรวม                       =      จำนวนครูรวม นร.ประจำ  +  จำนวนครูรวม นร.ไป-กลับ</t>
  </si>
  <si>
    <t>จำนวนครูปฏิบัติการสอน        =      จำนวนครูรวม   - จำนวนครูสายบริหาร</t>
  </si>
  <si>
    <t xml:space="preserve">    -    1 - 2    ห้องเรียน                      มีผู้บริหารได้  1  ตำแหน่ง</t>
  </si>
  <si>
    <t xml:space="preserve">    -    3 - 6   ห้องเรียน                       มีผู้บริหารได้  1  ตำแหน่ง    มีผู้ช่วยได้   1  ตำแหน่ง</t>
  </si>
  <si>
    <t xml:space="preserve">    -    7 - 14  ห้องเรียน                      มีผู้บริหารได้  1  ตำแหน่ง    มีผู้ช่วยได้   2  ตำแหน่ง</t>
  </si>
  <si>
    <t xml:space="preserve">    -   15 - 23  ห้องเรียน                     มีผู้บริหารได้  1  ตำแหน่ง    มีผู้ช่วยได้   3  ตำแหน่ง</t>
  </si>
  <si>
    <t xml:space="preserve">    -    24  ห้องเรียนขึ้นไป                  มีผู้บริหารได้  1  ตำแหน่ง    มีผู้ช่วยได้   4  ตำแหน่ง</t>
  </si>
  <si>
    <t xml:space="preserve"> -  ประเภท หูหนวก ตาบอด พิการแขนขา</t>
  </si>
  <si>
    <t>อัตราส่วน     นักเรียน  :  ห้อง          =       10  : 1</t>
  </si>
  <si>
    <t xml:space="preserve">                      นักเรียน  :  ครู            =         5  : 1</t>
  </si>
  <si>
    <t xml:space="preserve"> -  ประเภท ปัญญาอ่อน พิการซ้อน</t>
  </si>
  <si>
    <t>อัตราส่วน     นักเรียน  :  ห้อง          =        8  : 1</t>
  </si>
  <si>
    <t xml:space="preserve">                      นักเรียน  :  ครู            =        4  : 1</t>
  </si>
  <si>
    <t>อัตราส่วน     นักเรียน  :  ห้อง          =        6  : 1</t>
  </si>
  <si>
    <t xml:space="preserve">                      นักเรียน  :  ครู            =        3  : 1</t>
  </si>
  <si>
    <t xml:space="preserve">   -  จำนวนครูรวม     =      จำนวนห้องเรียน x  (จำนวนนักเรียน : ห้อง) </t>
  </si>
  <si>
    <t xml:space="preserve">                                    จำนวนนักเรียน : ครู </t>
  </si>
  <si>
    <t xml:space="preserve">     ครูรวม            =     จำนวนห้องเรียน x  2</t>
  </si>
  <si>
    <t xml:space="preserve">             1 - 5    ห้องเรียน         มีผู้บริหารได้  1 คน</t>
  </si>
  <si>
    <t xml:space="preserve">             6 - 13  ห้องเรียน         มีผู้บริหารได้  1 คน  มีผู้ช่วยผู้บริหารได้  1  คน</t>
  </si>
  <si>
    <t xml:space="preserve">           14 - 21  ห้องเรียน        มีผู้บริหารได้  1 คน  มีผู้ช่วยผู้บริหารได้  2  คน</t>
  </si>
  <si>
    <t xml:space="preserve">           22 - 29  ห้องเรียน        มีผู้บริหารได้  1 คน  มีผู้ช่วยผู้บริหารได้  3  คน</t>
  </si>
  <si>
    <t xml:space="preserve">           30 ห้องเรียนขึ้นไป       มีผู้บริหารได้  1 คน  มีผู้ช่วยผู้บริหารได้  4  คน</t>
  </si>
  <si>
    <r>
      <t>หมายเหตุ</t>
    </r>
    <r>
      <rPr>
        <sz val="14"/>
        <rFont val="Cordia New"/>
        <family val="2"/>
      </rPr>
      <t xml:space="preserve">   ในการคำนวณตามสูตรหากมีเศษตั้งแต่  0.5 ขึ้นไปให้ปัดเป็น 1</t>
    </r>
  </si>
  <si>
    <t xml:space="preserve">                 จำนวนนักเรียน   :   ห้อง            =     35  : 1</t>
  </si>
  <si>
    <t>จำนวนครูรวม               =         จำนวนห้องเรียน x (จำนวนนักเรียน : ห้อง)</t>
  </si>
  <si>
    <t xml:space="preserve">         การคิดจำนวนครูให้ปัดเศษตามหลักคณิตศาสตร์  (0.5ขึ้นไปปัดเป็น 1 , ไม่ถึง 0.5 ปัดทิ้ง)</t>
  </si>
  <si>
    <t xml:space="preserve">              </t>
  </si>
  <si>
    <t xml:space="preserve">                   หากมีเศษตั้งแต่ 10 คนขึ้นไป ให้เพิ่มอีก 1 ห้อง</t>
  </si>
  <si>
    <t xml:space="preserve">                -  การคิดจำนวนครูให้ปัดเศษตามหลักคณิตศาสตร์  (0.5ขึ้นไปปัดเป็น 1 , ไม่ถึง 0.5 ปัดทิ้ง)</t>
  </si>
  <si>
    <t xml:space="preserve">               -  การคิดจำนวนครูให้ปัดเศษตามหลักคณิตศาสตร์  (0.5ขึ้นไปปัดเป็น 1 , ไม่ถึง 0.5 ปัดทิ้ง)</t>
  </si>
  <si>
    <r>
      <t>หมายเหตุ</t>
    </r>
    <r>
      <rPr>
        <sz val="14"/>
        <rFont val="Cordia New"/>
        <family val="2"/>
      </rPr>
      <t xml:space="preserve">   การคิดจำนวนครูให้ปัดเศษตามหลักคณิตศาสตร์  (0.5ขึ้นไปปัดเป็น 1 , ไม่ถึง 0.5 ปัดทิ้ง)</t>
    </r>
  </si>
  <si>
    <t>ข้อมูล กผอ./สพร./สพฐ.</t>
  </si>
  <si>
    <t xml:space="preserve"> -  ประเภท ออทิสติกส์</t>
  </si>
  <si>
    <t>ของ โรงเรียน ....................................... ตำบล .............................. อำเภอ......................... จังหวัด ....................... รหัสโรงเรียน (p-obec) ....................</t>
  </si>
  <si>
    <t>ตารางการตรวจแบบโรงเรียน  (ใช้ได้กับโรงเรียนทุกโรงในสังกัด สพป.)</t>
  </si>
  <si>
    <t>ปฐมวัย</t>
  </si>
  <si>
    <t>วิทยาการคอมพิวเตอร์</t>
  </si>
  <si>
    <t>วิทยาศาตร์(ทั่วไป)</t>
  </si>
  <si>
    <t>เคมี</t>
  </si>
  <si>
    <t>ชีววิทยา</t>
  </si>
  <si>
    <t>ฟิสิกส์</t>
  </si>
  <si>
    <t>พลศึกษา</t>
  </si>
  <si>
    <t>ศิลปศึกษา</t>
  </si>
  <si>
    <t>ดนตรี/ดุริยางคศิลป์</t>
  </si>
  <si>
    <t>นาฏศิลป์</t>
  </si>
  <si>
    <t>เกษตรกรรม</t>
  </si>
  <si>
    <t>คหกรรมศาสตร์</t>
  </si>
  <si>
    <t>อุตสาหกรรมศิลป์</t>
  </si>
  <si>
    <t>การศึกษาพิเศษ</t>
  </si>
  <si>
    <t>ความต้องการครูฯ (กรอกเฉพาะโรงเรียนที่ขาดครูตามเกณฑ์ ก.ค.ศ.) เท่านั้น</t>
  </si>
  <si>
    <t>-ขาด,</t>
  </si>
  <si>
    <t>กษ.</t>
  </si>
  <si>
    <t>ราช</t>
  </si>
  <si>
    <t>การ</t>
  </si>
  <si>
    <t>ร้อย</t>
  </si>
  <si>
    <t>ละ</t>
  </si>
  <si>
    <t xml:space="preserve">จำนวนครู </t>
  </si>
  <si>
    <t>ผู้</t>
  </si>
  <si>
    <t>สอน</t>
  </si>
  <si>
    <t>พนง.</t>
  </si>
  <si>
    <t>รชก.</t>
  </si>
  <si>
    <t>ตน.</t>
  </si>
  <si>
    <t>ครูตามเกณฑ์ ก.ค.ศ.</t>
  </si>
  <si>
    <t>2. ความต้องการครูฯ ให้กรอกเฉพาะโรงเรียนที่ขาดครูตามเกณฑ์ ก.ค.ศ.  และจำนวนความต้องการเท่ากับจำนวนความขาดเท่านั้น</t>
  </si>
  <si>
    <t>3. วิชาสอนของครูที่เกษียณฯ ให้กรอกเฉพาะโรงเรียนที่มีครูเกษียณเท่านั้น หากสอนมากกว่า 1 วิชา ให้เลือกวิชาที่สอนมากที่สุดเพียงวิชาเดียว และจำนวนวิชาที่สอนต้องเท่ากับจำนวนเกษียณด้วย</t>
  </si>
  <si>
    <t xml:space="preserve">4. แบบรายงานฉบับนี้ (แบบโรงเรียน) สพฐ.จัดทำขึ้นเพื่อให้เกิดความสะดวกในการจัดทำข้อมูลของ สพท.เท่านั้น (สพท.อาจไม่ใช้หรือปรับแก้ไขได้ตามความเหมาะสม) </t>
  </si>
  <si>
    <t>***แถบสูตร ห้ามลบนะจ๊ะ</t>
  </si>
  <si>
    <t xml:space="preserve">หมายเหตุ  1. การกระจายครู ครูตาม จ.18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</si>
  <si>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 xml:space="preserve">ช่องว่าง        หมายถึง     ช่องที่ให้กรอกข้อมูล (จำนวนนักเรียน, ครูตาม จ.18(บร.,ครูสอน), ครูเกษียณปี56, ครูไปช่วยราชการ,ครูมาช่วยราชการ, </t>
  </si>
  <si>
    <t>พนักงานราชการ(ครู), กระจายครู จ.18 ตามกลุ่มสาระ, กระจายความต้องการครูตามรายวิชา และกระจายครูเกษียณตามวิชาที่สอน)</t>
  </si>
  <si>
    <t>แถบสีเหลือง   หมายถึง   สูตรการคำนวณต่าง ๆ  ห้ามลบหรือแก้ไข</t>
  </si>
  <si>
    <t>แถบสีเขียว     หมายถึง   ตรวจสอบความผิดพลาด (ค่าที่ถูกต้อง คือ 0 ห้ามลบหรือแก้ไข)</t>
  </si>
  <si>
    <t>(กรณีโรงเรียนเกินเกณฑ์ ไม่ต้องกรอกความต้องการครู/ และช่องนี้จะปรากฎเป็นตัวเลขจำนวนเต็มบวก)</t>
  </si>
  <si>
    <t>2. จำนวนนักเรียนรวม (ระบุ) ..... คน / และ (วงกลมที่ตัวเลข)   1. น้อยกว่า 60 คนลงมา    2.   61-120 คน     3. 121 -250 คน      4.  251-500 คน     5.  501-1,500 คน      6.  1,501 - 2,500 คน    7.   2,501 คนขึ้นไป</t>
  </si>
  <si>
    <t>ภาษาต่างประเทศ</t>
  </si>
  <si>
    <t>คอมพิวเตอร์</t>
  </si>
  <si>
    <t>บรรณารักษ์</t>
  </si>
  <si>
    <t>การเงิน/บัญชี</t>
  </si>
  <si>
    <t>การงานพื้นฐานอาชีพ</t>
  </si>
  <si>
    <t>จิตวิทยาแนะแนว</t>
  </si>
  <si>
    <t>โสตฯ/เทคโนโลยีฯ</t>
  </si>
  <si>
    <t>จำนวนครูปฏิบัติการสอน  รวม  =  จำนวนครูสอนอนุบาล  + จำนวนครูสอนประถม</t>
  </si>
  <si>
    <t xml:space="preserve">   ครูสอน รวม  = [(ห้องอนุบาล x นร. : ห้อง)+นักเรียนอนุบาล]  +  [(ห้องประถม xนร.: ห้อง)+นักเรียนประถม]</t>
  </si>
  <si>
    <t>จำนวนครูปฏิบัติการสอน รวม  =  จำนวนครูสอนอนุบาล  + จำนวนครูสอนประถม + จำนวนครูสอนมัธยม</t>
  </si>
  <si>
    <t xml:space="preserve">           ครูสอนรวม             =     จำนวนห้องเรียน x  2</t>
  </si>
  <si>
    <t xml:space="preserve">          ครูสอน รวม   =   (ห้องอนุบาล x 30 + นร.อนุบาล) +  (ห้องประถม x 40 + นร.ประถม) + (ห้องมัธยม x 2)</t>
  </si>
  <si>
    <t xml:space="preserve">           ครูสอน รวม        =   (ห้องอนุบาล x 30 + นร.อนุบาล) +  (ห้องประถม x 40 + นร.ประถม)</t>
  </si>
  <si>
    <t>อัตราส่วน          ครู : นักเรียนประจำ                   =     1  : 12</t>
  </si>
  <si>
    <t xml:space="preserve">         ครูรวม               =          จำนวนห้องเรียน   x   35</t>
  </si>
  <si>
    <t>สังกัดสำนักงานเขตพื้นที่การศึกษา.......................................</t>
  </si>
  <si>
    <t>สังกัดสำนักงานเขตพื้นที่การศึกษา.........................................</t>
  </si>
  <si>
    <t>แบบ 3  โรงเรียนประถมศึกษาที่มีนักเรียน 120 คนลงมา และจัดการเรียนการสอน อ.1-ม.3/ม.6 หรือ ป.1-ม.3/ม.6</t>
  </si>
  <si>
    <t>แบบ 4  โรงเรียนประถมศึกษาที่มีนักเรียน 121 คนขึ้นไป และจัดการเรียนการสอน อ.1-ม.3/ม.6 หรือ ป.1-ม.3/ม.6</t>
  </si>
  <si>
    <t>แบบ 5 โรงเรียนมัธยมศึกษา (ปกติ)</t>
  </si>
  <si>
    <t>แบบ 7  การคำนวณอัตรากำลังข้าราชการครูโรงเรียนศึกษาพิเศษ  จำแนกตามประเภทความพิการ</t>
  </si>
  <si>
    <t>แบบ 8  การคำนวณอัตรากำลังข้าราชการครูโรงเรียนศึกษาสงเคราะห์</t>
  </si>
  <si>
    <t xml:space="preserve">                                  50</t>
  </si>
  <si>
    <t xml:space="preserve">                            ครูสอนอนุบาล +  ครูสอนประถม =  ใช้สูตรจำนวนนักเรียนรวม (อนุบาล+ประถม) ต่ำกว่า 120 คน</t>
  </si>
  <si>
    <t xml:space="preserve">            ครูสอนมัธยม                            =      จำนวนห้องเรียน x (จำนวนนักเรียน : ห้อง)</t>
  </si>
  <si>
    <t xml:space="preserve">                          จำนวนครู : นักเรียน </t>
  </si>
  <si>
    <t xml:space="preserve">          ครูสอน รวม   =   ครูผู้สอน (อนุบาล+ประถม) ตามสูตรนักเรียนต่ำกว่า 120 คน  + (ห้องมัธยม x 2)</t>
  </si>
  <si>
    <t>แบบ 6 โรงเรียนมัธยมศึกษาในโครงการพิเศษต่าง ๆ (กรณีที่มีนักเรียนประจำบางส่วน หรือ นักเรียนประจำทั้งหมด)</t>
  </si>
  <si>
    <t>แบบรายงานข้อมูลนักเรียน ณ วันที่ 10 มิถุนายน 2557 (เพื่อประกอบการวางแผนกำลังคน)</t>
  </si>
  <si>
    <t>ข้อมูลเฉพาะสถานศึกษา ณ วันที่ 10 มิถุนายน 2557</t>
  </si>
  <si>
    <t>ปี 57</t>
  </si>
  <si>
    <r>
      <t xml:space="preserve">แบบรายงานข้อมูลนักเรียน ณ วันที่ 10 มิถุนายน 2557 (เพื่อประกอบการวางแผนกำลังคน)   </t>
    </r>
    <r>
      <rPr>
        <b/>
        <sz val="28"/>
        <color indexed="10"/>
        <rFont val="Cordia New"/>
        <family val="2"/>
      </rPr>
      <t>(ใช้เฉพาะนักเรียนตั้งแต่ 121 คนขึ้นไป)</t>
    </r>
  </si>
  <si>
    <t>by :  SUNISA2557</t>
  </si>
  <si>
    <t>ตำแหน่งว่าง</t>
  </si>
  <si>
    <t xml:space="preserve">   สำหรับตำแหน่งว่าง ให้ลงในช่อง "ตำแหน่งว่าง"   ครูไปช่วยราชการ ในลงในช่อง "ครูไปช่วยราชการ" เมื่อกรอกแล้วจำนวนรวมต้องเท่ากับครู จ.18 ในหัวข้อ ที่ 6 </t>
  </si>
  <si>
    <t>โสตทัศนศึกษา</t>
  </si>
  <si>
    <t>ครูไปช่วยราชการ</t>
  </si>
  <si>
    <r>
      <t xml:space="preserve">แบบรายงานข้อมูลนักเรียน ณ วันที่ 10 มิถุนายน 2557 (เพื่อประกอบการวางแผนกำลังคน)   </t>
    </r>
    <r>
      <rPr>
        <b/>
        <sz val="28"/>
        <color indexed="10"/>
        <rFont val="Cordia New"/>
        <family val="2"/>
      </rPr>
      <t>(ใช้เฉพาะนักเรียนตั้งแต่ 120 คนลงมา)</t>
    </r>
  </si>
  <si>
    <t xml:space="preserve">1. ประเภทสถานศึกษา (ตามประกาศจัดตั้งของกระทรวงศึกษาธิการ) (วงกลมที่ตัวอักษร)     ป.   ประถมศึกษา                    ข.  ขยายโอกาสทางการศึกษา              ม. มัธยมศึกษา        </t>
  </si>
  <si>
    <t>หน้า 1</t>
  </si>
  <si>
    <t>หน้า 2</t>
  </si>
  <si>
    <t>โรงเรียน ....................................... ตำบล .............................. อำเภอ......................... จังหวัด ....................... รหัสโรงเรียน (p-obec) ....................</t>
  </si>
  <si>
    <t>8. แบบแสดงจำนวนข้าราชการครูมาช่วยราชการ/พนักงานราชการ (ตำแหน่งครูผู้สอน) จำแนกตามสาขาวิชาที่สอน</t>
  </si>
  <si>
    <t>จำนวนข้าราชการครูมาช่วยราชการ จำแนกตามสาขาวิชาที่สอน</t>
  </si>
  <si>
    <t xml:space="preserve">จำนวนพนักงานราชการ (ตำแหน่งครูผู้สอน) จำแนกตามสาชาวิชาที่สอน </t>
  </si>
  <si>
    <t>อื่น ๆ ระบุ</t>
  </si>
  <si>
    <t>ครู ตาม จ.18</t>
  </si>
  <si>
    <t>ครูสอน</t>
  </si>
  <si>
    <t>ไม่สามารถระบุได้</t>
  </si>
  <si>
    <t xml:space="preserve">หมายเหตุ  1. การกระจายครู (ตามข้อ 7)  ครูตาม จ.18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</si>
  <si>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 xml:space="preserve">  2. ความต้องการครูฯ (ตามข้อ 7) ให้กรอกเฉพาะโรงเรียนที่ขาดครูตามเกณฑ์ ก.ค.ศ.  และจำนวนความต้องการเท่ากับจำนวนความขาดเท่านั้น</t>
  </si>
  <si>
    <t xml:space="preserve">  5. จำนวนข้าราชการครู ตาม จ.18 (ตามข้อ 9) จำแนกตามวุฒิการศึกษา (วิชาเอก) </t>
  </si>
  <si>
    <t>5.1 ตำแหน่งผู้บริหาร ให้กรอกในช่อง "บร"   ไม่ต้องกรอกวุฒิการศึกษาวิชาเอก</t>
  </si>
  <si>
    <t xml:space="preserve">ตำแหน่งว่าง ให้ลงในช่อง "ตำแหน่งว่าง"   ครูไปช่วยราชการ ให้ลงในช่อง "ครูไปช่วยราชการ" เมื่อกรอกแล้วจำนวนรวมต้องเท่ากับครู จ.18 ในหัวข้อ ที่ 6 </t>
  </si>
  <si>
    <t>จำนวนครู ตาม จ.18 (รวมตำแหน่งว่าง/ครูไปช่วยฯ/ครูเกษียณ ปี 57) จำแนกตามวุฒิการศึกษา (วิชาเอก)</t>
  </si>
  <si>
    <t xml:space="preserve">9. แบบแสดงจำนวนข้าราชการครู ตาม จ.18 (รวมตำแหน่งว่าง/ครูไปช่วยฯ/ครูเกษียณ ปี57)  จำแนกตามวุฒิการศึกษา (วิชาเอก)   </t>
  </si>
  <si>
    <t>จำนวนครู ตาม จ.18 (รวมตำแหน่งว่าง/ครูไปช่วยฯ/ครูเกษียณ ปี 57) จำแนกตามสาขาวิชาที่สอน</t>
  </si>
  <si>
    <t>7. แบบแสดงจำนวนครูตาม จ.18 /ความต้องการครูตามจำนวนที่ขาดจากเกณฑ์/วิชาสอนของครูเกษียณปี 57 จำแนกรายวิชา</t>
  </si>
  <si>
    <t xml:space="preserve">  3. วิชาสอนของครูที่เกษียณฯ (ตามข้อ 7)  ให้กรอกเฉพาะโรงเรียนที่มีครูเกษียณเท่านั้น หากสอนมากกว่า 1 วิชา ให้เลือกวิชาที่สอนมากที่สุดเพียงวิชาเดียว และจำนวนวิชาที่สอนต้องเท่ากับจำนวนเกษียณด้วย</t>
  </si>
  <si>
    <t xml:space="preserve">  4. ครูมาช่วยราชการ และพนักงานราชการ (ตำแหน่งครูผู้สอน) (ตามข้อ 8) หากสอนมากกว่า 1 วิชา ให้เลือกวิชาที่สอนมากที่สุดเพียงวิชาเดียว สำหรับผู้บริหารให้ลงในช่อง บร. (ไม่ต้องลงวิชา)  </t>
  </si>
  <si>
    <t>ตารางการตรวจแบบโรงเรียน  (ใช้ได้กับโรงเรียนทุกโรงในสังกัด สพท.)</t>
  </si>
  <si>
    <t xml:space="preserve">5.2  ครูสอน ให้จำแนกตามวุฒิการศึกษาวิชาเอกที่จบ / ในกรณี ที่จบมากกว่า 1 วุฒิ ให้เลือกวุฒิการศึกษาวิชาเอกที่สอน / และในกรณีที่จบ ป.โท / ป.ตรี (บริหารการศึกษา) ขอให้ใช้วุฒิ ในระดับ ป.ตรี </t>
  </si>
  <si>
    <t xml:space="preserve">     หรือในระดับที่ต่ำกว่า ซึ่งจำแนกวุฒิการศึกษาวิชาเอก มาจำแนกแทน/ กรณีที่จบวุฒิการศึกษาวิชาเอกที่นอกเหนือจากนี้ (ไม่สามารถเข้ากับกลุ่มใดได้)  ให้ใส่ในช่อง "ไม่สามารถระบุได้" </t>
  </si>
  <si>
    <t xml:space="preserve"> และ ตำแหน่งว่าง ให้ระบุในช่อง "ตำแหน่งว่าง"</t>
  </si>
  <si>
    <t>เอกสารหมายเลข  2</t>
  </si>
  <si>
    <t>บัญชีแสดงข้อมูลจำนวนนักเรียน  ประกอบข้อมูลความต้องการอัตรากำลังครู   ปีการศึกษา  2557</t>
  </si>
  <si>
    <t>สถานศึกษา   โรงเรียน........................................................อำเภอ ...................................................</t>
  </si>
  <si>
    <t>สำนักงานเขตพื้นที่การศึกษาประถมศึกษามุกดาหาร ( ข้อมูล ณ วันที่ 10   มิถุนายน  2557 )</t>
  </si>
  <si>
    <t xml:space="preserve"> จำนวนนักเรียน</t>
  </si>
  <si>
    <t>ความต้องการครูเรียงลำดับตามวิชาเอก</t>
  </si>
  <si>
    <t>( เรียงลำดับจากต้องการมากไปน้อย )</t>
  </si>
  <si>
    <t>ชั้น</t>
  </si>
  <si>
    <t>ชาย</t>
  </si>
  <si>
    <t>หญิง</t>
  </si>
  <si>
    <t xml:space="preserve">รวม </t>
  </si>
  <si>
    <t>ลำดับ</t>
  </si>
  <si>
    <t>วิชาเอก</t>
  </si>
  <si>
    <t>จำนวน
(คน)</t>
  </si>
  <si>
    <t>ที่</t>
  </si>
  <si>
    <t>เด็กเล็ก</t>
  </si>
  <si>
    <t>อบ. 1</t>
  </si>
  <si>
    <t>อบ. 2</t>
  </si>
  <si>
    <t>จำนวนพนักงานราชการ / ครูช่วยราชการ</t>
  </si>
  <si>
    <t>พนักงานราชการ</t>
  </si>
  <si>
    <t>คน</t>
  </si>
  <si>
    <t>ป. 5</t>
  </si>
  <si>
    <t>ข้าราชการครู    มาช่วยราชการ</t>
  </si>
  <si>
    <t>ป. 6</t>
  </si>
  <si>
    <t>ข้าราชการครู    ไปช่วยราชการ</t>
  </si>
  <si>
    <t>ม. 1</t>
  </si>
  <si>
    <t>ตำแหน่งลูกจ้างประจำ / จำนวน</t>
  </si>
  <si>
    <t>ลูกจ้างชั่วคราว/จำนวน</t>
  </si>
  <si>
    <t>ม. 2</t>
  </si>
  <si>
    <t>ระบุตำแหน่ง</t>
  </si>
  <si>
    <t>ม. 3</t>
  </si>
  <si>
    <t>........................................</t>
  </si>
  <si>
    <t>ขอรับรองว่าข้อมูลถูกต้อง</t>
  </si>
  <si>
    <t xml:space="preserve">    (ลงชื่อ)............................................... ผู้กรอกและตรวจสอบข้อมูล                               (ลงชื่อ)..............................................</t>
  </si>
  <si>
    <t xml:space="preserve">              (...............................................)                                                                    (..............................................)</t>
  </si>
  <si>
    <t xml:space="preserve">   ตำแหน่ง....................................................</t>
  </si>
  <si>
    <t xml:space="preserve">                   ตำแหน่ง............................................</t>
  </si>
  <si>
    <t>ครูตามเกณฑ์</t>
  </si>
  <si>
    <t>ครูตาม จ.18</t>
  </si>
  <si>
    <t>-ขาด/เกิน</t>
  </si>
  <si>
    <t>ครูช่วยราชการ</t>
  </si>
  <si>
    <t>บ.</t>
  </si>
  <si>
    <t>ป.</t>
  </si>
  <si>
    <t>เข้า</t>
  </si>
  <si>
    <t>ออก</t>
  </si>
  <si>
    <t>(ครูผู้สอน)</t>
  </si>
  <si>
    <t>หมายเหตุ</t>
  </si>
  <si>
    <t xml:space="preserve">  วันที่.............เดือน.............พ.ศ.........</t>
  </si>
  <si>
    <t>ตำแหน่ง ..........................................</t>
  </si>
  <si>
    <t xml:space="preserve">       ขอรับรองว่าข้อมูลถูกต้อง</t>
  </si>
  <si>
    <t>สอนทุกวิชา)</t>
  </si>
  <si>
    <t>เอก</t>
  </si>
  <si>
    <t>โท</t>
  </si>
  <si>
    <t>ตรี</t>
  </si>
  <si>
    <t>(ระบุวิชาที่สอนมากที่สุด/</t>
  </si>
  <si>
    <t>สอนชั้น</t>
  </si>
  <si>
    <t>วิชาที่ทำการสอน</t>
  </si>
  <si>
    <t>ตำแหน่งเลขที่</t>
  </si>
  <si>
    <t>วิทยฐานะ</t>
  </si>
  <si>
    <t>ตำแหน่ง</t>
  </si>
  <si>
    <t>อำเภอ</t>
  </si>
  <si>
    <t>โรงเรียน</t>
  </si>
  <si>
    <t>ชื่อ -สกุล</t>
  </si>
  <si>
    <t xml:space="preserve">แบบรายงานข้อมูลข้าราชการครู </t>
  </si>
  <si>
    <t>ต่ำกว่าป.ตรี</t>
  </si>
  <si>
    <t>วุฒิการศึกษา/สาขาวิชาเอก</t>
  </si>
  <si>
    <t>จำนวนผู้บริหารรวมข้าราชการครู   ทั้งหมด  ..............................  คน</t>
  </si>
  <si>
    <t>โรงเรียน..................................................................อำเภอ....................................................</t>
  </si>
  <si>
    <t xml:space="preserve">      วันที่.............................                                                                                       วันที่  ...............................  </t>
  </si>
  <si>
    <t>ข้อมูลจำนวนครู นักเรียนต้องตรงกับ ข้อมูล 10 มิถุนายน 2557  ของโปรแกรม DMC  ของกลุ่มนโยบายและแผน(ICT)</t>
  </si>
  <si>
    <t>สำนักงานเขตพื้นที่การศึกษาประถมศึกษามุกดาหาร</t>
  </si>
  <si>
    <t>ชื่อสถานศึกษา</t>
  </si>
  <si>
    <t>ข้อมูลนักเรียน</t>
  </si>
  <si>
    <t>ความต้องการวิชาเอกที่โรงเรียนต้องการตามลำดับ(1,2,3...)</t>
  </si>
  <si>
    <t>ภาษาอังกฤษ</t>
  </si>
  <si>
    <t>วิทยาศาสตร์</t>
  </si>
  <si>
    <t>พละสุขศึกษา</t>
  </si>
  <si>
    <t>ดนตรี นาฎศิลป์</t>
  </si>
  <si>
    <t>อื่น</t>
  </si>
  <si>
    <t>(.................................)</t>
  </si>
  <si>
    <t>โรงเรียน......................................................... อำเภอ......................</t>
  </si>
  <si>
    <t>ข้าราชการครู    เกษียณอายุปี 2557</t>
  </si>
  <si>
    <t>รายชื่อโรงเรียนพร้อมรหัสโรงเรียน ตามโปรแกรม P-obec</t>
  </si>
  <si>
    <t>ลำดับที่</t>
  </si>
  <si>
    <t>รหัสโรงเรียน</t>
  </si>
  <si>
    <t>ชื่อโรงเรียน</t>
  </si>
  <si>
    <t>1</t>
  </si>
  <si>
    <t>73010101</t>
  </si>
  <si>
    <t>บ้านศรีบุญเรือง</t>
  </si>
  <si>
    <t>เมือง</t>
  </si>
  <si>
    <t>2</t>
  </si>
  <si>
    <t>73010102</t>
  </si>
  <si>
    <t>บ้านท่าไค้</t>
  </si>
  <si>
    <t>3</t>
  </si>
  <si>
    <t>73010104</t>
  </si>
  <si>
    <t>บ้านโนนศรี</t>
  </si>
  <si>
    <t>4</t>
  </si>
  <si>
    <t>73010105</t>
  </si>
  <si>
    <t>บ้านบุ่งอุทัย</t>
  </si>
  <si>
    <t>5</t>
  </si>
  <si>
    <t>73010107</t>
  </si>
  <si>
    <t>6</t>
  </si>
  <si>
    <t>73010201</t>
  </si>
  <si>
    <t>7</t>
  </si>
  <si>
    <t>73010202</t>
  </si>
  <si>
    <t>8</t>
  </si>
  <si>
    <t>73010203</t>
  </si>
  <si>
    <t>บ้านคำป่าหลาย</t>
  </si>
  <si>
    <t>9</t>
  </si>
  <si>
    <t>73010204</t>
  </si>
  <si>
    <t>บ้านนาคำน้อย 2</t>
  </si>
  <si>
    <t>10</t>
  </si>
  <si>
    <t>73010205</t>
  </si>
  <si>
    <t>บ้านนาตะแบง1</t>
  </si>
  <si>
    <t>11</t>
  </si>
  <si>
    <t>73010206</t>
  </si>
  <si>
    <t>บ้านนาสองห้อง</t>
  </si>
  <si>
    <t>12</t>
  </si>
  <si>
    <t>73010207</t>
  </si>
  <si>
    <t>13</t>
  </si>
  <si>
    <t>73010301</t>
  </si>
  <si>
    <t>บ้านคำอาฮวนศรีสุราษฎณ์วิทยา</t>
  </si>
  <si>
    <t>14</t>
  </si>
  <si>
    <t>73010302</t>
  </si>
  <si>
    <t>บ้านคำเขือง</t>
  </si>
  <si>
    <t>15</t>
  </si>
  <si>
    <t>73010303</t>
  </si>
  <si>
    <t>บ้านคำเม็ก</t>
  </si>
  <si>
    <t>16</t>
  </si>
  <si>
    <t>73010304</t>
  </si>
  <si>
    <t>บ้านโค้งสำราญ</t>
  </si>
  <si>
    <t>17</t>
  </si>
  <si>
    <t>73010305</t>
  </si>
  <si>
    <t>บ้านดงมัน</t>
  </si>
  <si>
    <t>18</t>
  </si>
  <si>
    <t>73010306</t>
  </si>
  <si>
    <t>บ้านโนนสะอาด 1</t>
  </si>
  <si>
    <t>19</t>
  </si>
  <si>
    <t>73010307</t>
  </si>
  <si>
    <t>บ้านพรานอ้น</t>
  </si>
  <si>
    <t>20</t>
  </si>
  <si>
    <t>73010308</t>
  </si>
  <si>
    <t>บ้านเหล่าคราม</t>
  </si>
  <si>
    <t>21</t>
  </si>
  <si>
    <t>73010309</t>
  </si>
  <si>
    <t>บ้านเหมืองบ่า</t>
  </si>
  <si>
    <t>22</t>
  </si>
  <si>
    <t>73010401</t>
  </si>
  <si>
    <t>บ้านหนองแวง</t>
  </si>
  <si>
    <t>23</t>
  </si>
  <si>
    <t>73010402</t>
  </si>
  <si>
    <t>บ้านโคก 1</t>
  </si>
  <si>
    <t>24</t>
  </si>
  <si>
    <t>73010403</t>
  </si>
  <si>
    <t>บ้านป่าหวาย</t>
  </si>
  <si>
    <t>25</t>
  </si>
  <si>
    <t>73010404</t>
  </si>
  <si>
    <t>บ้านพังคอง</t>
  </si>
  <si>
    <t>26</t>
  </si>
  <si>
    <t>73010406</t>
  </si>
  <si>
    <t>บ้านหนองบัว</t>
  </si>
  <si>
    <t>27</t>
  </si>
  <si>
    <t>73010501</t>
  </si>
  <si>
    <t>บ้านดงเย็น</t>
  </si>
  <si>
    <t>28</t>
  </si>
  <si>
    <t>73010502</t>
  </si>
  <si>
    <t>บ้านคำบง 2</t>
  </si>
  <si>
    <t>29</t>
  </si>
  <si>
    <t>73010503</t>
  </si>
  <si>
    <t>บ้านโคกขามเลียน</t>
  </si>
  <si>
    <t>30</t>
  </si>
  <si>
    <t>73010504</t>
  </si>
  <si>
    <t>นราธิป-พร้อยสุพิณบ้านโคกตะแบง</t>
  </si>
  <si>
    <t>31</t>
  </si>
  <si>
    <t>73010507</t>
  </si>
  <si>
    <t>บ้านสามขัว</t>
  </si>
  <si>
    <t>32</t>
  </si>
  <si>
    <t>73010508</t>
  </si>
  <si>
    <t>บ้านหนองแคนนาจาน</t>
  </si>
  <si>
    <t>33</t>
  </si>
  <si>
    <t>73010601</t>
  </si>
  <si>
    <t>บ้านป่งเปือย</t>
  </si>
  <si>
    <t>34</t>
  </si>
  <si>
    <t>73010602</t>
  </si>
  <si>
    <t>บ้านนาโด่</t>
  </si>
  <si>
    <t>35</t>
  </si>
  <si>
    <t>73010603</t>
  </si>
  <si>
    <t>36</t>
  </si>
  <si>
    <t>73010604</t>
  </si>
  <si>
    <t>ชุมชนนาโสก</t>
  </si>
  <si>
    <t>37</t>
  </si>
  <si>
    <t>73010605</t>
  </si>
  <si>
    <t>บ้านหนองน้ำเต้า</t>
  </si>
  <si>
    <t>38</t>
  </si>
  <si>
    <t>73010606</t>
  </si>
  <si>
    <t>บ้านนาหัวภู</t>
  </si>
  <si>
    <t>39</t>
  </si>
  <si>
    <t>73010607</t>
  </si>
  <si>
    <t>บ้านเหล่าป่าเป้ด</t>
  </si>
  <si>
    <t>40</t>
  </si>
  <si>
    <t>73010702</t>
  </si>
  <si>
    <t>บ้านคำผักหนอกสงเปือย</t>
  </si>
  <si>
    <t>41</t>
  </si>
  <si>
    <t>73010704</t>
  </si>
  <si>
    <t>บ้านดอนม่วย</t>
  </si>
  <si>
    <t>42</t>
  </si>
  <si>
    <t>73010705</t>
  </si>
  <si>
    <t>ชุมชนบางทรายใหญ่</t>
  </si>
  <si>
    <t>43</t>
  </si>
  <si>
    <t>73010801</t>
  </si>
  <si>
    <t>บ้านดงมอน</t>
  </si>
  <si>
    <t>44</t>
  </si>
  <si>
    <t>73010805</t>
  </si>
  <si>
    <t>บ้านนาดี 2</t>
  </si>
  <si>
    <t>45</t>
  </si>
  <si>
    <t>73010808</t>
  </si>
  <si>
    <t>บ้านสงเปือยเหนือ</t>
  </si>
  <si>
    <t>46</t>
  </si>
  <si>
    <t>73010809</t>
  </si>
  <si>
    <t>บ้านห้วยยางจอมมณี</t>
  </si>
  <si>
    <t>47</t>
  </si>
  <si>
    <t>73010901</t>
  </si>
  <si>
    <t>บ้านกุดแข้</t>
  </si>
  <si>
    <t>48</t>
  </si>
  <si>
    <t>73010902</t>
  </si>
  <si>
    <t>บ้านกุดแข้ใต้</t>
  </si>
  <si>
    <t>49</t>
  </si>
  <si>
    <t>73010905</t>
  </si>
  <si>
    <t>บ้านนาถ่อน</t>
  </si>
  <si>
    <t>50</t>
  </si>
  <si>
    <t>73010907</t>
  </si>
  <si>
    <t>ชุมชนโพนทราย</t>
  </si>
  <si>
    <t>51</t>
  </si>
  <si>
    <t>73010908</t>
  </si>
  <si>
    <t>บ้านม่วงหัก</t>
  </si>
  <si>
    <t>52</t>
  </si>
  <si>
    <t>73010909</t>
  </si>
  <si>
    <t>บ้านหนองหญ้าไซย์</t>
  </si>
  <si>
    <t>53</t>
  </si>
  <si>
    <t>73010911</t>
  </si>
  <si>
    <t>บ้านคำฮี</t>
  </si>
  <si>
    <t>54</t>
  </si>
  <si>
    <t>73011001</t>
  </si>
  <si>
    <t>คำสายทองวิทยา</t>
  </si>
  <si>
    <t>55</t>
  </si>
  <si>
    <t>73011002</t>
  </si>
  <si>
    <t>บ้านกุดโง้ง</t>
  </si>
  <si>
    <t>56</t>
  </si>
  <si>
    <t>73011004</t>
  </si>
  <si>
    <t xml:space="preserve">บ้านนาคำน้อยวิทยา </t>
  </si>
  <si>
    <t>57</t>
  </si>
  <si>
    <t>73011005</t>
  </si>
  <si>
    <t>เมืองใหม่</t>
  </si>
  <si>
    <t>58</t>
  </si>
  <si>
    <t>73011101</t>
  </si>
  <si>
    <t>บ้านนาโปน้อย</t>
  </si>
  <si>
    <t>59</t>
  </si>
  <si>
    <t>73011102</t>
  </si>
  <si>
    <t>มุกดาลัย</t>
  </si>
  <si>
    <t>60</t>
  </si>
  <si>
    <t>73011103</t>
  </si>
  <si>
    <t>61</t>
  </si>
  <si>
    <t>73011104</t>
  </si>
  <si>
    <t>อนุบาลมุกดาหาร</t>
  </si>
  <si>
    <t>62</t>
  </si>
  <si>
    <t>73011202</t>
  </si>
  <si>
    <t>บ้านจอมมณีใต้</t>
  </si>
  <si>
    <t>63</t>
  </si>
  <si>
    <t>73011204</t>
  </si>
  <si>
    <t>บ้านโนนตูม</t>
  </si>
  <si>
    <t>64</t>
  </si>
  <si>
    <t>73011206</t>
  </si>
  <si>
    <t>บ้านหนองไผ่</t>
  </si>
  <si>
    <t>65</t>
  </si>
  <si>
    <t>73010405</t>
  </si>
  <si>
    <t>บ้านสงเปือย</t>
  </si>
  <si>
    <t>66</t>
  </si>
  <si>
    <t>73010505</t>
  </si>
  <si>
    <t>บ้านป่งโพน</t>
  </si>
  <si>
    <t>67</t>
  </si>
  <si>
    <t>73010506</t>
  </si>
  <si>
    <t>บ้านโพนสวาง</t>
  </si>
  <si>
    <t>68</t>
  </si>
  <si>
    <t>73010706</t>
  </si>
  <si>
    <t>บ้านหนองหอยป่าหวาย</t>
  </si>
  <si>
    <t>69</t>
  </si>
  <si>
    <t>73010707</t>
  </si>
  <si>
    <t>บ้านหนองแอก</t>
  </si>
  <si>
    <t>70</t>
  </si>
  <si>
    <t>73010811</t>
  </si>
  <si>
    <t>บ้านไร่</t>
  </si>
  <si>
    <t>71</t>
  </si>
  <si>
    <t>73010903</t>
  </si>
  <si>
    <t>บ้านแก่นเต่า</t>
  </si>
  <si>
    <t>72</t>
  </si>
  <si>
    <t>73010904</t>
  </si>
  <si>
    <t>บ้านดงยาง 2</t>
  </si>
  <si>
    <t>73</t>
  </si>
  <si>
    <t>73010906</t>
  </si>
  <si>
    <t>บ้านนาโสกน้อย</t>
  </si>
  <si>
    <t>74</t>
  </si>
  <si>
    <t>73011003</t>
  </si>
  <si>
    <t>บ้านดานคำ</t>
  </si>
  <si>
    <t>75</t>
  </si>
  <si>
    <t>73011006</t>
  </si>
  <si>
    <t>บ้านศูนย์ไหม</t>
  </si>
  <si>
    <t>76</t>
  </si>
  <si>
    <t>73011201</t>
  </si>
  <si>
    <t>บ้านคำผึ้ง</t>
  </si>
  <si>
    <t>77</t>
  </si>
  <si>
    <t>73011203</t>
  </si>
  <si>
    <t>ไตรมิตรวิทยาคม</t>
  </si>
  <si>
    <t>78</t>
  </si>
  <si>
    <t>73011205</t>
  </si>
  <si>
    <t>บ้านผึ่งแดด</t>
  </si>
  <si>
    <t>79</t>
  </si>
  <si>
    <t>73020102</t>
  </si>
  <si>
    <t>บ้านซ่ง</t>
  </si>
  <si>
    <t>คำชะอี</t>
  </si>
  <si>
    <t>80</t>
  </si>
  <si>
    <t>73020104</t>
  </si>
  <si>
    <t>บ้านม่วง</t>
  </si>
  <si>
    <t>81</t>
  </si>
  <si>
    <t>73020105</t>
  </si>
  <si>
    <t>บ้านแมด</t>
  </si>
  <si>
    <t>82</t>
  </si>
  <si>
    <t>73020201</t>
  </si>
  <si>
    <t>บ้านค้อ</t>
  </si>
  <si>
    <t>83</t>
  </si>
  <si>
    <t>73020202</t>
  </si>
  <si>
    <t>บ้านโคก 2</t>
  </si>
  <si>
    <t>84</t>
  </si>
  <si>
    <t>73020207</t>
  </si>
  <si>
    <t>ไทยรัฐวิทยา 11</t>
  </si>
  <si>
    <t>85</t>
  </si>
  <si>
    <t>73020301</t>
  </si>
  <si>
    <t>ชุมชนบ้านคำชะอี</t>
  </si>
  <si>
    <t>86</t>
  </si>
  <si>
    <t>73020302</t>
  </si>
  <si>
    <t>บ้านกกไฮโนนน้ำคำ</t>
  </si>
  <si>
    <t>87</t>
  </si>
  <si>
    <t>73020303</t>
  </si>
  <si>
    <t>บ้านแก้งช้างเนียม</t>
  </si>
  <si>
    <t>88</t>
  </si>
  <si>
    <t>73020304</t>
  </si>
  <si>
    <t>บ้านนาปุ่ง</t>
  </si>
  <si>
    <t>89</t>
  </si>
  <si>
    <t>73020305</t>
  </si>
  <si>
    <t>บ้านโนนสว่าง 1</t>
  </si>
  <si>
    <t>90</t>
  </si>
  <si>
    <t>73020307</t>
  </si>
  <si>
    <t>บ้านห้วยทราย 1</t>
  </si>
  <si>
    <t>91</t>
  </si>
  <si>
    <t>73020402</t>
  </si>
  <si>
    <t>บ้านกลาง</t>
  </si>
  <si>
    <t>92</t>
  </si>
  <si>
    <t>73020403</t>
  </si>
  <si>
    <t>บ้านคำบกราษฎร์นุกูล</t>
  </si>
  <si>
    <t>93</t>
  </si>
  <si>
    <t>73020404</t>
  </si>
  <si>
    <t>บ้านบาก 1</t>
  </si>
  <si>
    <t>94</t>
  </si>
  <si>
    <t>73020405</t>
  </si>
  <si>
    <t>บ้านห้วยลำโมง</t>
  </si>
  <si>
    <t>95</t>
  </si>
  <si>
    <t>73020406</t>
  </si>
  <si>
    <t>น้ำเที่ยงวันครู 2501</t>
  </si>
  <si>
    <t>96</t>
  </si>
  <si>
    <t>73020407</t>
  </si>
  <si>
    <t>บ้านหนองเอี่ยนดง</t>
  </si>
  <si>
    <t>97</t>
  </si>
  <si>
    <t>73020501</t>
  </si>
  <si>
    <t>บ้านหนองเอี่ยน</t>
  </si>
  <si>
    <t>98</t>
  </si>
  <si>
    <t>73020503</t>
  </si>
  <si>
    <t xml:space="preserve">บ้านนาหลวง 1 </t>
  </si>
  <si>
    <t>99</t>
  </si>
  <si>
    <t>73020504</t>
  </si>
  <si>
    <t>บ้านหนองบง</t>
  </si>
  <si>
    <t>100</t>
  </si>
  <si>
    <t>73020505</t>
  </si>
  <si>
    <t>บ้านหนองไฮ</t>
  </si>
  <si>
    <t>101</t>
  </si>
  <si>
    <t>73020603</t>
  </si>
  <si>
    <t>บ้านแฝก</t>
  </si>
  <si>
    <t>102</t>
  </si>
  <si>
    <t>73020604</t>
  </si>
  <si>
    <t>บ้านโพนงาม</t>
  </si>
  <si>
    <t>103</t>
  </si>
  <si>
    <t>73020107</t>
  </si>
  <si>
    <t>บ้านเหล่า</t>
  </si>
  <si>
    <t>104</t>
  </si>
  <si>
    <t>73020103</t>
  </si>
  <si>
    <t>บ้านโนนสังข์ศรี</t>
  </si>
  <si>
    <t>105</t>
  </si>
  <si>
    <t>73020203</t>
  </si>
  <si>
    <t>บ้านดงยาง 1</t>
  </si>
  <si>
    <t>106</t>
  </si>
  <si>
    <t>73020210</t>
  </si>
  <si>
    <t>ห้วยตาเปอะ</t>
  </si>
  <si>
    <t>107</t>
  </si>
  <si>
    <t>73020601</t>
  </si>
  <si>
    <t>บ้านดอนป่าแคน</t>
  </si>
  <si>
    <t>108</t>
  </si>
  <si>
    <t>73020602</t>
  </si>
  <si>
    <t>บ้านตูมหวาน</t>
  </si>
  <si>
    <t>109</t>
  </si>
  <si>
    <t>73020605</t>
  </si>
  <si>
    <t>บ้านหนองสระพังทอง</t>
  </si>
  <si>
    <t>110</t>
  </si>
  <si>
    <t>73020306</t>
  </si>
  <si>
    <t>บ้านหนองกะปาด</t>
  </si>
  <si>
    <t>111</t>
  </si>
  <si>
    <t>73020502</t>
  </si>
  <si>
    <t xml:space="preserve">บ้านโคกสว่าง 2 </t>
  </si>
  <si>
    <t>112</t>
  </si>
  <si>
    <t>บ้านเหล่าสร้างถ่อ</t>
  </si>
  <si>
    <t>113</t>
  </si>
  <si>
    <t>73030101</t>
  </si>
  <si>
    <t>ชุมชนดอนตาล</t>
  </si>
  <si>
    <t>ดอนตาล</t>
  </si>
  <si>
    <t>114</t>
  </si>
  <si>
    <t>73030102</t>
  </si>
  <si>
    <t>บ้านนาม่วง</t>
  </si>
  <si>
    <t>115</t>
  </si>
  <si>
    <t>73030104</t>
  </si>
  <si>
    <t>บ้านห้วยกอก 2</t>
  </si>
  <si>
    <t>116</t>
  </si>
  <si>
    <t>73030201</t>
  </si>
  <si>
    <t>นาสะเม็งวิทยา</t>
  </si>
  <si>
    <t>117</t>
  </si>
  <si>
    <t>73030202</t>
  </si>
  <si>
    <t>บ้านโคกพัฒนา</t>
  </si>
  <si>
    <t>118</t>
  </si>
  <si>
    <t>บ้านนาสะโน</t>
  </si>
  <si>
    <t>119</t>
  </si>
  <si>
    <t>73030205</t>
  </si>
  <si>
    <t>บ้านหนองกระยัง</t>
  </si>
  <si>
    <t>120</t>
  </si>
  <si>
    <t>73030301</t>
  </si>
  <si>
    <t>บ้านบาก 2</t>
  </si>
  <si>
    <t>121</t>
  </si>
  <si>
    <t>73030302</t>
  </si>
  <si>
    <t>บ้านนายาง</t>
  </si>
  <si>
    <t>122</t>
  </si>
  <si>
    <t>73030304</t>
  </si>
  <si>
    <t>บ้านหนองบอน</t>
  </si>
  <si>
    <t>123</t>
  </si>
  <si>
    <t>73030305</t>
  </si>
  <si>
    <t>บ้านภูผาหอมพัฒนา</t>
  </si>
  <si>
    <t>124</t>
  </si>
  <si>
    <t>73030405</t>
  </si>
  <si>
    <t>บ้านโนนสวาท</t>
  </si>
  <si>
    <t>125</t>
  </si>
  <si>
    <t>73030406</t>
  </si>
  <si>
    <t>บ้านห้วยทราย 2</t>
  </si>
  <si>
    <t>126</t>
  </si>
  <si>
    <t>73030501</t>
  </si>
  <si>
    <t>ชุมชนโพธิ์ไทร</t>
  </si>
  <si>
    <t>127</t>
  </si>
  <si>
    <t>73030502</t>
  </si>
  <si>
    <t>บ้านแก้ง 2</t>
  </si>
  <si>
    <t>128</t>
  </si>
  <si>
    <t>73030503</t>
  </si>
  <si>
    <t>บ้านโคกหนองหล่ม</t>
  </si>
  <si>
    <t>129</t>
  </si>
  <si>
    <t>73030504</t>
  </si>
  <si>
    <t>บ้านคำดู่</t>
  </si>
  <si>
    <t>130</t>
  </si>
  <si>
    <t>73030505</t>
  </si>
  <si>
    <t>บ้านดง</t>
  </si>
  <si>
    <t>131</t>
  </si>
  <si>
    <t>73030506</t>
  </si>
  <si>
    <t>บ้านนาคำน้อย 1</t>
  </si>
  <si>
    <t>132</t>
  </si>
  <si>
    <t>73030507</t>
  </si>
  <si>
    <t>บ้านนาโพธิ์</t>
  </si>
  <si>
    <t>133</t>
  </si>
  <si>
    <t>73030508</t>
  </si>
  <si>
    <t>บ้านภูวง</t>
  </si>
  <si>
    <t>134</t>
  </si>
  <si>
    <t>73030601</t>
  </si>
  <si>
    <t>บ้านเหล่าหมี</t>
  </si>
  <si>
    <t>135</t>
  </si>
  <si>
    <t>73030602</t>
  </si>
  <si>
    <t>บ้านโคกสว่าง 1</t>
  </si>
  <si>
    <t>136</t>
  </si>
  <si>
    <t>73030603</t>
  </si>
  <si>
    <t>บ้านท่าห้วยคำ</t>
  </si>
  <si>
    <t>137</t>
  </si>
  <si>
    <t>73030604</t>
  </si>
  <si>
    <t>บ้านนายอ</t>
  </si>
  <si>
    <t>138</t>
  </si>
  <si>
    <t>73030605</t>
  </si>
  <si>
    <t>บ้านป่าพยอม</t>
  </si>
  <si>
    <t>139</t>
  </si>
  <si>
    <t>73030103</t>
  </si>
  <si>
    <t>บ้านโพนสว่าง</t>
  </si>
  <si>
    <t>140</t>
  </si>
  <si>
    <t>73030204</t>
  </si>
  <si>
    <t>บ้านนาหว้า</t>
  </si>
  <si>
    <t>141</t>
  </si>
  <si>
    <t>73030303</t>
  </si>
  <si>
    <t>บ้านภูล้อม</t>
  </si>
  <si>
    <t>142</t>
  </si>
  <si>
    <t>73030401</t>
  </si>
  <si>
    <t>บ้านป่าไร่</t>
  </si>
  <si>
    <t>143</t>
  </si>
  <si>
    <t>73030402</t>
  </si>
  <si>
    <t>บ้านนาทาม</t>
  </si>
  <si>
    <t>144</t>
  </si>
  <si>
    <t>73030403</t>
  </si>
  <si>
    <t>บ้านนาป่ง</t>
  </si>
  <si>
    <t>145</t>
  </si>
  <si>
    <t>73030404</t>
  </si>
  <si>
    <t>บ้านนามน</t>
  </si>
  <si>
    <t>146</t>
  </si>
  <si>
    <t>73030407</t>
  </si>
  <si>
    <t>บ้านหนองเม็ก</t>
  </si>
  <si>
    <t>147</t>
  </si>
  <si>
    <t>73030606</t>
  </si>
  <si>
    <t>สยามกลการ 4</t>
  </si>
  <si>
    <t>148</t>
  </si>
  <si>
    <t>73030607</t>
  </si>
  <si>
    <t>บ้านเหล่าแขมทอง</t>
  </si>
  <si>
    <t>149</t>
  </si>
  <si>
    <t>73040102</t>
  </si>
  <si>
    <t>บ้านคำสร้อย</t>
  </si>
  <si>
    <t>นิคมฯ</t>
  </si>
  <si>
    <t>150</t>
  </si>
  <si>
    <t>73040104</t>
  </si>
  <si>
    <t>บ้านโนนเกษม</t>
  </si>
  <si>
    <t>151</t>
  </si>
  <si>
    <t>73040105</t>
  </si>
  <si>
    <t>บ้านภูแผงม้า</t>
  </si>
  <si>
    <t>152</t>
  </si>
  <si>
    <t>73040201</t>
  </si>
  <si>
    <t>คำแฮดประชาสรรค์</t>
  </si>
  <si>
    <t>153</t>
  </si>
  <si>
    <t>73040202</t>
  </si>
  <si>
    <t>บ้านคำนางโอก</t>
  </si>
  <si>
    <t>154</t>
  </si>
  <si>
    <t>73040203</t>
  </si>
  <si>
    <t>บ้านนาหลวง 2</t>
  </si>
  <si>
    <t>155</t>
  </si>
  <si>
    <t>73040206</t>
  </si>
  <si>
    <t>บ้านหนองสระพัง</t>
  </si>
  <si>
    <t>156</t>
  </si>
  <si>
    <t>73040207</t>
  </si>
  <si>
    <t>บ้านอุ่มไผ่</t>
  </si>
  <si>
    <t>157</t>
  </si>
  <si>
    <t>73040301</t>
  </si>
  <si>
    <t>ชุนชนบ้านหนองแวงน้อย</t>
  </si>
  <si>
    <t>158</t>
  </si>
  <si>
    <t>73040307</t>
  </si>
  <si>
    <t>ชุมชนบ้านหนองแวงน้อย สาขาหนองลำดวน</t>
  </si>
  <si>
    <t>159</t>
  </si>
  <si>
    <t>73040302</t>
  </si>
  <si>
    <t>บ้านคำบง 1</t>
  </si>
  <si>
    <t>160</t>
  </si>
  <si>
    <t>73040305</t>
  </si>
  <si>
    <t>บำรุงพงศ์อุปถัมภ์</t>
  </si>
  <si>
    <t>161</t>
  </si>
  <si>
    <t>73040306</t>
  </si>
  <si>
    <t>บ้านหนองนกเขียน</t>
  </si>
  <si>
    <t>162</t>
  </si>
  <si>
    <t>73040402</t>
  </si>
  <si>
    <t>เตรียมทหารรุ่นที่ 13</t>
  </si>
  <si>
    <t>163</t>
  </si>
  <si>
    <t>73040403</t>
  </si>
  <si>
    <t>บ้านนากอก</t>
  </si>
  <si>
    <t>164</t>
  </si>
  <si>
    <t>73040404</t>
  </si>
  <si>
    <t>บ้านนาสองเหมือง</t>
  </si>
  <si>
    <t>165</t>
  </si>
  <si>
    <t>73040405</t>
  </si>
  <si>
    <t>บ้านน้ำเที่ยง 2</t>
  </si>
  <si>
    <t>166</t>
  </si>
  <si>
    <t>73040501</t>
  </si>
  <si>
    <t>บ้านนาอุดม</t>
  </si>
  <si>
    <t>167</t>
  </si>
  <si>
    <t>73040504</t>
  </si>
  <si>
    <t>คณะเทศบาลกรุงเทพ 3</t>
  </si>
  <si>
    <t>168</t>
  </si>
  <si>
    <t>73040505</t>
  </si>
  <si>
    <t>บ้านป่าเตย</t>
  </si>
  <si>
    <t>169</t>
  </si>
  <si>
    <t>73040601</t>
  </si>
  <si>
    <t>บ้านป่งแดง</t>
  </si>
  <si>
    <t>170</t>
  </si>
  <si>
    <t>73040604</t>
  </si>
  <si>
    <t>หนองข่าประชาอุทิศ</t>
  </si>
  <si>
    <t>171</t>
  </si>
  <si>
    <t>73040605</t>
  </si>
  <si>
    <t>บ้านหนองแวงใหญ่</t>
  </si>
  <si>
    <t>172</t>
  </si>
  <si>
    <t>73040101</t>
  </si>
  <si>
    <t>ชุมชนบ้านม่วงไข่</t>
  </si>
  <si>
    <t>173</t>
  </si>
  <si>
    <t>73040103</t>
  </si>
  <si>
    <t>บ้านด่านมน</t>
  </si>
  <si>
    <t>174</t>
  </si>
  <si>
    <t>73040205</t>
  </si>
  <si>
    <t>บ้านป่าแดง</t>
  </si>
  <si>
    <t>175</t>
  </si>
  <si>
    <t>73040204</t>
  </si>
  <si>
    <t>บ้านบะ</t>
  </si>
  <si>
    <t>176</t>
  </si>
  <si>
    <t>73040303</t>
  </si>
  <si>
    <t>บ้านคำพอก 2</t>
  </si>
  <si>
    <t>177</t>
  </si>
  <si>
    <t>73040304</t>
  </si>
  <si>
    <t>บ้านนิคมร่มเกล้า</t>
  </si>
  <si>
    <t>178</t>
  </si>
  <si>
    <t>73040401</t>
  </si>
  <si>
    <t>บ้านห้วยกอก 1</t>
  </si>
  <si>
    <t>179</t>
  </si>
  <si>
    <t>73040503</t>
  </si>
  <si>
    <t>บ้านคำไหล</t>
  </si>
  <si>
    <t>180</t>
  </si>
  <si>
    <t>73040502</t>
  </si>
  <si>
    <t>บ้านขอนแก่น</t>
  </si>
  <si>
    <t>181</t>
  </si>
  <si>
    <t>ป่งแดงวิทยาคม</t>
  </si>
  <si>
    <t>182</t>
  </si>
  <si>
    <t>73040602</t>
  </si>
  <si>
    <t>บ้านเหล่าหลวงเตาถ่าน</t>
  </si>
  <si>
    <t>183</t>
  </si>
  <si>
    <t>73040603</t>
  </si>
  <si>
    <t>บ้านโนนสะอาด 2</t>
  </si>
  <si>
    <t>184</t>
  </si>
  <si>
    <t>73050101</t>
  </si>
  <si>
    <t>บ้านดงหลวง</t>
  </si>
  <si>
    <t>ดงหลวง</t>
  </si>
  <si>
    <t>185</t>
  </si>
  <si>
    <t>73050103</t>
  </si>
  <si>
    <t>บ้านโพนแดง</t>
  </si>
  <si>
    <t>186</t>
  </si>
  <si>
    <t>73050104</t>
  </si>
  <si>
    <t>บ้านโสก</t>
  </si>
  <si>
    <t>187</t>
  </si>
  <si>
    <t>73050204</t>
  </si>
  <si>
    <t>บ้านนาหินกอง</t>
  </si>
  <si>
    <t>188</t>
  </si>
  <si>
    <t>73050205</t>
  </si>
  <si>
    <t>บ้านปากช่อง</t>
  </si>
  <si>
    <t>189</t>
  </si>
  <si>
    <t>73050206</t>
  </si>
  <si>
    <t>สยามกลการ 5</t>
  </si>
  <si>
    <t>190</t>
  </si>
  <si>
    <t>73050301</t>
  </si>
  <si>
    <t>ร่มเกล้า</t>
  </si>
  <si>
    <t>191</t>
  </si>
  <si>
    <t>73050302</t>
  </si>
  <si>
    <t>บ้านก้านเหลืองดง</t>
  </si>
  <si>
    <t>192</t>
  </si>
  <si>
    <t>73050303</t>
  </si>
  <si>
    <t>บ้านติ้ว</t>
  </si>
  <si>
    <t>193</t>
  </si>
  <si>
    <t>73050304</t>
  </si>
  <si>
    <t>บ้านนาหลัก</t>
  </si>
  <si>
    <t>194</t>
  </si>
  <si>
    <t>73050305</t>
  </si>
  <si>
    <t>บ้านฝั่งแดง</t>
  </si>
  <si>
    <t>195</t>
  </si>
  <si>
    <t>73050306</t>
  </si>
  <si>
    <t>บ้านโพนไฮ</t>
  </si>
  <si>
    <t>196</t>
  </si>
  <si>
    <t>73020310</t>
  </si>
  <si>
    <t>บ้านโพนไฮ สาขาบ้านโคกยาว</t>
  </si>
  <si>
    <t>197</t>
  </si>
  <si>
    <t>73050307</t>
  </si>
  <si>
    <t>บ้านมะนาว</t>
  </si>
  <si>
    <t>198</t>
  </si>
  <si>
    <t>73050308</t>
  </si>
  <si>
    <t>บ้านหนองคอง</t>
  </si>
  <si>
    <t>199</t>
  </si>
  <si>
    <t>73050309</t>
  </si>
  <si>
    <t>พระราชทานหนองหมู</t>
  </si>
  <si>
    <t>200</t>
  </si>
  <si>
    <t>73050401</t>
  </si>
  <si>
    <t>ชุมชนบ้านหนองบัว</t>
  </si>
  <si>
    <t>201</t>
  </si>
  <si>
    <t>73050402</t>
  </si>
  <si>
    <t>บ้านชะโนด 2</t>
  </si>
  <si>
    <t>202</t>
  </si>
  <si>
    <t>73050403</t>
  </si>
  <si>
    <t>บ้านน้ำบ่อดง</t>
  </si>
  <si>
    <t>203</t>
  </si>
  <si>
    <t>73050404</t>
  </si>
  <si>
    <t>บ้านหนองยาง</t>
  </si>
  <si>
    <t>204</t>
  </si>
  <si>
    <t>73050405</t>
  </si>
  <si>
    <t>หนองหนาว</t>
  </si>
  <si>
    <t>205</t>
  </si>
  <si>
    <t>73050406</t>
  </si>
  <si>
    <t>บ้านเหล่าดง</t>
  </si>
  <si>
    <t>206</t>
  </si>
  <si>
    <t>73050407</t>
  </si>
  <si>
    <t>บ้านย้อมพัฒนา</t>
  </si>
  <si>
    <t>207</t>
  </si>
  <si>
    <t>73050102</t>
  </si>
  <si>
    <t>บ้านเปียด</t>
  </si>
  <si>
    <t>208</t>
  </si>
  <si>
    <t>73050201</t>
  </si>
  <si>
    <t>บ้านกกตูม</t>
  </si>
  <si>
    <t>209</t>
  </si>
  <si>
    <t>73050202</t>
  </si>
  <si>
    <t>บ้านแก้งนาง</t>
  </si>
  <si>
    <t>210</t>
  </si>
  <si>
    <t>73050203</t>
  </si>
  <si>
    <t>บ้านขัวสูง</t>
  </si>
  <si>
    <t>211</t>
  </si>
  <si>
    <t>73050207</t>
  </si>
  <si>
    <t>บ้านสานแว้</t>
  </si>
  <si>
    <t>212</t>
  </si>
  <si>
    <t>73050208</t>
  </si>
  <si>
    <t>หมู่บ้านป่าไม้</t>
  </si>
  <si>
    <t>213</t>
  </si>
  <si>
    <t>73060102</t>
  </si>
  <si>
    <t>บ้านนาขามป้อมวิทยาคม</t>
  </si>
  <si>
    <t>หว้านใหญ่</t>
  </si>
  <si>
    <t>214</t>
  </si>
  <si>
    <t>73060103</t>
  </si>
  <si>
    <t>บ้านนาดีโคกสวาท</t>
  </si>
  <si>
    <t>215</t>
  </si>
  <si>
    <t>73060104</t>
  </si>
  <si>
    <t>บ้านป่งขาม</t>
  </si>
  <si>
    <t>216</t>
  </si>
  <si>
    <t>73060106</t>
  </si>
  <si>
    <t>บ้านสองคอน</t>
  </si>
  <si>
    <t>217</t>
  </si>
  <si>
    <t>73060201</t>
  </si>
  <si>
    <t>เมืองพาลุกากรภูมิ</t>
  </si>
  <si>
    <t>218</t>
  </si>
  <si>
    <t>73060203</t>
  </si>
  <si>
    <t>บ้านชะโนด 1</t>
  </si>
  <si>
    <t>219</t>
  </si>
  <si>
    <t>73060204</t>
  </si>
  <si>
    <t>บ้านทรายทอง</t>
  </si>
  <si>
    <t>220</t>
  </si>
  <si>
    <t>73060301</t>
  </si>
  <si>
    <t>บ้านหว้านใหญ่</t>
  </si>
  <si>
    <t>221</t>
  </si>
  <si>
    <t>73060302</t>
  </si>
  <si>
    <t>บ้านหนองผือดอนม่วง</t>
  </si>
  <si>
    <t>222</t>
  </si>
  <si>
    <t>73060303</t>
  </si>
  <si>
    <t>บ้านหว้านน้อย</t>
  </si>
  <si>
    <t>223</t>
  </si>
  <si>
    <t>73060304</t>
  </si>
  <si>
    <t>บ้านนาแพงโคกน้ำสร้าง</t>
  </si>
  <si>
    <t>224</t>
  </si>
  <si>
    <t>73060305</t>
  </si>
  <si>
    <t>บ้านโนนสว่าง 2</t>
  </si>
  <si>
    <t>225</t>
  </si>
  <si>
    <t>73060105</t>
  </si>
  <si>
    <t>สมเด็จพระศรีนครินทราบรมราชชนนี 84 พรรษา</t>
  </si>
  <si>
    <t>226</t>
  </si>
  <si>
    <t>73060206</t>
  </si>
  <si>
    <t>ชุมชนบ้านบางทรายน้อย</t>
  </si>
  <si>
    <t>227</t>
  </si>
  <si>
    <t>73060202</t>
  </si>
  <si>
    <t>บ้านขามป้อม</t>
  </si>
  <si>
    <t>228</t>
  </si>
  <si>
    <t>73070102</t>
  </si>
  <si>
    <t>บ้านคันแท</t>
  </si>
  <si>
    <t>หนองสูง</t>
  </si>
  <si>
    <t>229</t>
  </si>
  <si>
    <t>73070104</t>
  </si>
  <si>
    <t>บ้านนาหนองแคน</t>
  </si>
  <si>
    <t>230</t>
  </si>
  <si>
    <t>73070105</t>
  </si>
  <si>
    <t>บ้านบุ่ง</t>
  </si>
  <si>
    <t>231</t>
  </si>
  <si>
    <t>73070106</t>
  </si>
  <si>
    <t>บ้านวังไฮ</t>
  </si>
  <si>
    <t>232</t>
  </si>
  <si>
    <t>73070201</t>
  </si>
  <si>
    <t>บ้านโนนยาง</t>
  </si>
  <si>
    <t>233</t>
  </si>
  <si>
    <t>73070202</t>
  </si>
  <si>
    <t>บ้านคำพอก 1</t>
  </si>
  <si>
    <t>234</t>
  </si>
  <si>
    <t>73070203</t>
  </si>
  <si>
    <t>บ้านงิ้ว</t>
  </si>
  <si>
    <t>235</t>
  </si>
  <si>
    <t>73070204</t>
  </si>
  <si>
    <t>บ้านวังนอง</t>
  </si>
  <si>
    <t>236</t>
  </si>
  <si>
    <t>73070205</t>
  </si>
  <si>
    <t>บ้านหนองโอใหญ่</t>
  </si>
  <si>
    <t>237</t>
  </si>
  <si>
    <t>73070301</t>
  </si>
  <si>
    <t>บ้านโคกกลาง</t>
  </si>
  <si>
    <t>238</t>
  </si>
  <si>
    <t>73070302</t>
  </si>
  <si>
    <t>บ้านคำพี้</t>
  </si>
  <si>
    <t>239</t>
  </si>
  <si>
    <t>73070304</t>
  </si>
  <si>
    <t>บ้านเป้าป่าแสด</t>
  </si>
  <si>
    <t>240</t>
  </si>
  <si>
    <t>73070305</t>
  </si>
  <si>
    <t>บ้านภู</t>
  </si>
  <si>
    <t>241</t>
  </si>
  <si>
    <t>73070306</t>
  </si>
  <si>
    <t>บ้านแวง</t>
  </si>
  <si>
    <t>242</t>
  </si>
  <si>
    <t>73070307</t>
  </si>
  <si>
    <t>บ้านหลุบปึ้ง</t>
  </si>
  <si>
    <t>243</t>
  </si>
  <si>
    <t>73070308</t>
  </si>
  <si>
    <t>บ้านเหล่าน้อย</t>
  </si>
  <si>
    <t>244</t>
  </si>
  <si>
    <t>73070101</t>
  </si>
  <si>
    <t>ชุมชนเมืองหนองสูง</t>
  </si>
  <si>
    <t>245</t>
  </si>
  <si>
    <t>73070103</t>
  </si>
  <si>
    <t>บ้านนาตะแบง 2</t>
  </si>
  <si>
    <t>246</t>
  </si>
  <si>
    <t>73070303</t>
  </si>
  <si>
    <t>บ้านโคกหินกอง</t>
  </si>
  <si>
    <t>บ้านส้มป่อย "รอดนุกูล"</t>
  </si>
  <si>
    <t>สามขามิตรภาพที่ 3</t>
  </si>
  <si>
    <t>บ้านแก้งโนนคำประชาสรรค์</t>
  </si>
  <si>
    <t>บ้านนาเสือหลาย -หนองยอ</t>
  </si>
  <si>
    <t>แก้งนาบอนพิทยาสรรค์</t>
  </si>
  <si>
    <t>บ้านนาโปใหญ่ - โคกสุวรรณ</t>
  </si>
  <si>
    <t xml:space="preserve">                (....................................)</t>
  </si>
  <si>
    <t xml:space="preserve">แบบแสดงความต้องการข้าราชการครูตามสาขาวิชาที่ขาดแคลนเพื่อใช้ประกอบในการบริหารงานบุคคล </t>
  </si>
  <si>
    <r>
      <t>รวมทั้งสิ้น</t>
    </r>
    <r>
      <rPr>
        <sz val="14"/>
        <rFont val="AngsanaUPC"/>
        <family val="1"/>
      </rPr>
      <t xml:space="preserve">  นักเรียน  จำนวน........................คน                     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</si>
</sst>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1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sz val="8"/>
      <name val="Cordia New"/>
      <family val="2"/>
    </font>
    <font>
      <b/>
      <u val="single"/>
      <sz val="20"/>
      <name val="Cordia New"/>
      <family val="2"/>
    </font>
    <font>
      <sz val="16"/>
      <name val="Cordia New"/>
      <family val="2"/>
    </font>
    <font>
      <b/>
      <sz val="24"/>
      <color indexed="10"/>
      <name val="Cordia New"/>
      <family val="2"/>
    </font>
    <font>
      <sz val="22"/>
      <name val="Cordia New"/>
      <family val="2"/>
    </font>
    <font>
      <b/>
      <sz val="22"/>
      <color indexed="10"/>
      <name val="Cordia New"/>
      <family val="2"/>
    </font>
    <font>
      <b/>
      <sz val="22"/>
      <name val="Cordia New"/>
      <family val="2"/>
    </font>
    <font>
      <b/>
      <sz val="18"/>
      <name val="Cordia New"/>
      <family val="2"/>
    </font>
    <font>
      <b/>
      <i/>
      <sz val="14"/>
      <name val="Cordia New"/>
      <family val="2"/>
    </font>
    <font>
      <b/>
      <sz val="28"/>
      <name val="Cordia New"/>
      <family val="2"/>
    </font>
    <font>
      <sz val="10"/>
      <name val="Arial"/>
      <family val="2"/>
    </font>
    <font>
      <sz val="14"/>
      <name val="TH Niramit AS"/>
      <family val="0"/>
    </font>
    <font>
      <sz val="18"/>
      <name val="Cordia New"/>
      <family val="2"/>
    </font>
    <font>
      <b/>
      <sz val="20"/>
      <name val="Cordia New"/>
      <family val="2"/>
    </font>
    <font>
      <sz val="20"/>
      <name val="Cordia New"/>
      <family val="2"/>
    </font>
    <font>
      <b/>
      <sz val="36"/>
      <color indexed="10"/>
      <name val="Cordia New"/>
      <family val="2"/>
    </font>
    <font>
      <b/>
      <sz val="28"/>
      <color indexed="10"/>
      <name val="Cordia New"/>
      <family val="2"/>
    </font>
    <font>
      <b/>
      <sz val="3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5"/>
      <name val="Cordia New"/>
      <family val="2"/>
    </font>
    <font>
      <sz val="16"/>
      <name val="AngsanaUPC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H SarabunPSK"/>
      <family val="2"/>
    </font>
    <font>
      <sz val="16"/>
      <name val="Arial"/>
      <family val="2"/>
    </font>
    <font>
      <sz val="26"/>
      <name val="Cordia New"/>
      <family val="2"/>
    </font>
    <font>
      <b/>
      <sz val="26"/>
      <name val="Cordia New"/>
      <family val="2"/>
    </font>
    <font>
      <b/>
      <sz val="18"/>
      <name val="AngsanaUPC"/>
      <family val="1"/>
    </font>
    <font>
      <b/>
      <sz val="16"/>
      <name val="AngsanaUPC"/>
      <family val="1"/>
    </font>
    <font>
      <sz val="10"/>
      <name val="AngsanaUPC"/>
      <family val="1"/>
    </font>
    <font>
      <u val="single"/>
      <sz val="14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2"/>
      <name val="AngsanaUPC"/>
      <family val="1"/>
    </font>
    <font>
      <i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Cordia New"/>
      <family val="2"/>
    </font>
    <font>
      <b/>
      <sz val="20"/>
      <color indexed="10"/>
      <name val="Cordia New"/>
      <family val="2"/>
    </font>
    <font>
      <b/>
      <i/>
      <sz val="24"/>
      <color indexed="18"/>
      <name val="Cordia New"/>
      <family val="2"/>
    </font>
    <font>
      <sz val="18"/>
      <color indexed="36"/>
      <name val="Cordia New"/>
      <family val="2"/>
    </font>
    <font>
      <b/>
      <sz val="18"/>
      <color indexed="36"/>
      <name val="Cordia New"/>
      <family val="2"/>
    </font>
    <font>
      <sz val="14"/>
      <color indexed="10"/>
      <name val="TH Niramit AS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b/>
      <sz val="24"/>
      <color indexed="8"/>
      <name val="Cordia New"/>
      <family val="0"/>
    </font>
    <font>
      <sz val="2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rgb="FFFF0000"/>
      <name val="Cordia New"/>
      <family val="2"/>
    </font>
    <font>
      <sz val="14"/>
      <color rgb="FFFF0000"/>
      <name val="Cordia New"/>
      <family val="2"/>
    </font>
    <font>
      <b/>
      <sz val="20"/>
      <color rgb="FFFF0000"/>
      <name val="Cordia New"/>
      <family val="2"/>
    </font>
    <font>
      <b/>
      <i/>
      <sz val="24"/>
      <color theme="3" tint="-0.24997000396251678"/>
      <name val="Cordia New"/>
      <family val="2"/>
    </font>
    <font>
      <sz val="18"/>
      <color rgb="FF7030A0"/>
      <name val="Cordia New"/>
      <family val="2"/>
    </font>
    <font>
      <b/>
      <sz val="18"/>
      <color rgb="FF7030A0"/>
      <name val="Cordia New"/>
      <family val="2"/>
    </font>
    <font>
      <sz val="14"/>
      <color rgb="FFFF0000"/>
      <name val="TH Niramit AS"/>
      <family val="0"/>
    </font>
    <font>
      <b/>
      <sz val="36"/>
      <color rgb="FFFF0000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AngsanaUPC"/>
      <family val="1"/>
    </font>
    <font>
      <b/>
      <sz val="16"/>
      <color theme="1"/>
      <name val="AngsanaUPC"/>
      <family val="1"/>
    </font>
    <font>
      <sz val="16"/>
      <color theme="1"/>
      <name val="AngsanaUPC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 applyFill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41" borderId="7" applyNumberFormat="0" applyFont="0" applyAlignment="0" applyProtection="0"/>
    <xf numFmtId="0" fontId="37" fillId="38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91" fillId="42" borderId="10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43" borderId="11" applyNumberFormat="0" applyAlignment="0" applyProtection="0"/>
    <xf numFmtId="0" fontId="96" fillId="0" borderId="12" applyNumberFormat="0" applyFill="0" applyAlignment="0" applyProtection="0"/>
    <xf numFmtId="0" fontId="97" fillId="4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4" fillId="0" borderId="0">
      <alignment/>
      <protection/>
    </xf>
    <xf numFmtId="0" fontId="89" fillId="0" borderId="0">
      <alignment/>
      <protection/>
    </xf>
    <xf numFmtId="0" fontId="14" fillId="0" borderId="0">
      <alignment/>
      <protection/>
    </xf>
    <xf numFmtId="0" fontId="98" fillId="45" borderId="10" applyNumberFormat="0" applyAlignment="0" applyProtection="0"/>
    <xf numFmtId="0" fontId="99" fillId="46" borderId="0" applyNumberFormat="0" applyBorder="0" applyAlignment="0" applyProtection="0"/>
    <xf numFmtId="9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102" fillId="42" borderId="14" applyNumberFormat="0" applyAlignment="0" applyProtection="0"/>
    <xf numFmtId="0" fontId="0" fillId="54" borderId="15" applyNumberFormat="0" applyFont="0" applyAlignment="0" applyProtection="0"/>
    <xf numFmtId="0" fontId="103" fillId="0" borderId="16" applyNumberFormat="0" applyFill="0" applyAlignment="0" applyProtection="0"/>
    <xf numFmtId="0" fontId="104" fillId="0" borderId="17" applyNumberFormat="0" applyFill="0" applyAlignment="0" applyProtection="0"/>
    <xf numFmtId="0" fontId="105" fillId="0" borderId="18" applyNumberFormat="0" applyFill="0" applyAlignment="0" applyProtection="0"/>
    <xf numFmtId="0" fontId="105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28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2" fontId="0" fillId="35" borderId="28" xfId="0" applyNumberFormat="1" applyFill="1" applyBorder="1" applyAlignment="1">
      <alignment horizontal="center" shrinkToFi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55" borderId="0" xfId="0" applyFont="1" applyFill="1" applyAlignment="1">
      <alignment/>
    </xf>
    <xf numFmtId="0" fontId="8" fillId="55" borderId="0" xfId="0" applyFont="1" applyFill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56" borderId="29" xfId="0" applyFont="1" applyFill="1" applyBorder="1" applyAlignment="1">
      <alignment/>
    </xf>
    <xf numFmtId="0" fontId="2" fillId="56" borderId="30" xfId="0" applyFont="1" applyFill="1" applyBorder="1" applyAlignment="1">
      <alignment/>
    </xf>
    <xf numFmtId="0" fontId="2" fillId="56" borderId="31" xfId="0" applyFont="1" applyFill="1" applyBorder="1" applyAlignment="1">
      <alignment/>
    </xf>
    <xf numFmtId="0" fontId="2" fillId="56" borderId="32" xfId="0" applyFont="1" applyFill="1" applyBorder="1" applyAlignment="1">
      <alignment/>
    </xf>
    <xf numFmtId="0" fontId="2" fillId="56" borderId="33" xfId="0" applyFont="1" applyFill="1" applyBorder="1" applyAlignment="1" quotePrefix="1">
      <alignment horizontal="left"/>
    </xf>
    <xf numFmtId="0" fontId="2" fillId="56" borderId="34" xfId="0" applyFont="1" applyFill="1" applyBorder="1" applyAlignment="1">
      <alignment/>
    </xf>
    <xf numFmtId="0" fontId="2" fillId="56" borderId="35" xfId="0" applyFont="1" applyFill="1" applyBorder="1" applyAlignment="1">
      <alignment/>
    </xf>
    <xf numFmtId="0" fontId="2" fillId="56" borderId="36" xfId="0" applyFont="1" applyFill="1" applyBorder="1" applyAlignment="1">
      <alignment/>
    </xf>
    <xf numFmtId="0" fontId="2" fillId="56" borderId="33" xfId="0" applyFont="1" applyFill="1" applyBorder="1" applyAlignment="1" quotePrefix="1">
      <alignment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2" fillId="56" borderId="25" xfId="0" applyFont="1" applyFill="1" applyBorder="1" applyAlignment="1">
      <alignment/>
    </xf>
    <xf numFmtId="0" fontId="2" fillId="56" borderId="26" xfId="0" applyFont="1" applyFill="1" applyBorder="1" applyAlignment="1">
      <alignment/>
    </xf>
    <xf numFmtId="0" fontId="2" fillId="56" borderId="19" xfId="0" applyFont="1" applyFill="1" applyBorder="1" applyAlignment="1">
      <alignment/>
    </xf>
    <xf numFmtId="0" fontId="2" fillId="56" borderId="22" xfId="0" applyFont="1" applyFill="1" applyBorder="1" applyAlignment="1">
      <alignment/>
    </xf>
    <xf numFmtId="0" fontId="2" fillId="56" borderId="23" xfId="0" applyFont="1" applyFill="1" applyBorder="1" applyAlignment="1">
      <alignment horizontal="right"/>
    </xf>
    <xf numFmtId="0" fontId="2" fillId="56" borderId="2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2" fillId="56" borderId="37" xfId="0" applyFont="1" applyFill="1" applyBorder="1" applyAlignment="1">
      <alignment vertical="center"/>
    </xf>
    <xf numFmtId="0" fontId="0" fillId="56" borderId="38" xfId="0" applyFont="1" applyFill="1" applyBorder="1" applyAlignment="1">
      <alignment vertical="center"/>
    </xf>
    <xf numFmtId="0" fontId="0" fillId="56" borderId="3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56" borderId="37" xfId="0" applyFont="1" applyFill="1" applyBorder="1" applyAlignment="1">
      <alignment/>
    </xf>
    <xf numFmtId="0" fontId="0" fillId="56" borderId="38" xfId="0" applyFont="1" applyFill="1" applyBorder="1" applyAlignment="1">
      <alignment/>
    </xf>
    <xf numFmtId="0" fontId="0" fillId="56" borderId="3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56" borderId="28" xfId="104" applyFont="1" applyFill="1" applyBorder="1" applyAlignment="1">
      <alignment horizontal="center"/>
      <protection/>
    </xf>
    <xf numFmtId="0" fontId="15" fillId="57" borderId="28" xfId="104" applyFont="1" applyFill="1" applyBorder="1" applyAlignment="1">
      <alignment horizontal="center"/>
      <protection/>
    </xf>
    <xf numFmtId="0" fontId="0" fillId="57" borderId="28" xfId="0" applyFill="1" applyBorder="1" applyAlignment="1" applyProtection="1">
      <alignment shrinkToFit="1"/>
      <protection locked="0"/>
    </xf>
    <xf numFmtId="0" fontId="0" fillId="57" borderId="28" xfId="0" applyFill="1" applyBorder="1" applyAlignment="1">
      <alignment shrinkToFit="1"/>
    </xf>
    <xf numFmtId="0" fontId="0" fillId="56" borderId="28" xfId="0" applyFill="1" applyBorder="1" applyAlignment="1" applyProtection="1">
      <alignment shrinkToFit="1"/>
      <protection locked="0"/>
    </xf>
    <xf numFmtId="0" fontId="0" fillId="56" borderId="28" xfId="0" applyFill="1" applyBorder="1" applyAlignment="1">
      <alignment shrinkToFit="1"/>
    </xf>
    <xf numFmtId="0" fontId="0" fillId="56" borderId="28" xfId="0" applyFill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/>
    </xf>
    <xf numFmtId="2" fontId="16" fillId="0" borderId="28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21" xfId="0" applyFont="1" applyBorder="1" applyAlignment="1" quotePrefix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40" xfId="0" applyFont="1" applyBorder="1" applyAlignment="1" quotePrefix="1">
      <alignment horizontal="center" vertical="center" shrinkToFit="1"/>
    </xf>
    <xf numFmtId="2" fontId="16" fillId="0" borderId="40" xfId="0" applyNumberFormat="1" applyFont="1" applyFill="1" applyBorder="1" applyAlignment="1">
      <alignment horizontal="center" shrinkToFit="1"/>
    </xf>
    <xf numFmtId="0" fontId="11" fillId="0" borderId="41" xfId="0" applyFont="1" applyBorder="1" applyAlignment="1" quotePrefix="1">
      <alignment horizontal="center" vertical="center" shrinkToFit="1"/>
    </xf>
    <xf numFmtId="0" fontId="11" fillId="0" borderId="42" xfId="0" applyFont="1" applyBorder="1" applyAlignment="1">
      <alignment/>
    </xf>
    <xf numFmtId="0" fontId="11" fillId="0" borderId="40" xfId="0" applyFont="1" applyBorder="1" applyAlignment="1">
      <alignment/>
    </xf>
    <xf numFmtId="0" fontId="16" fillId="0" borderId="40" xfId="0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 shrinkToFit="1"/>
    </xf>
    <xf numFmtId="1" fontId="16" fillId="0" borderId="0" xfId="0" applyNumberFormat="1" applyFont="1" applyBorder="1" applyAlignment="1" quotePrefix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1" fontId="16" fillId="0" borderId="26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/>
    </xf>
    <xf numFmtId="0" fontId="16" fillId="0" borderId="23" xfId="0" applyFont="1" applyBorder="1" applyAlignment="1">
      <alignment horizontal="center" vertical="center" shrinkToFit="1"/>
    </xf>
    <xf numFmtId="0" fontId="16" fillId="0" borderId="23" xfId="0" applyFont="1" applyFill="1" applyBorder="1" applyAlignment="1">
      <alignment/>
    </xf>
    <xf numFmtId="0" fontId="16" fillId="0" borderId="42" xfId="0" applyFont="1" applyFill="1" applyBorder="1" applyAlignment="1">
      <alignment/>
    </xf>
    <xf numFmtId="0" fontId="16" fillId="0" borderId="41" xfId="0" applyFont="1" applyBorder="1" applyAlignment="1" quotePrefix="1">
      <alignment horizontal="center" vertical="center" shrinkToFit="1"/>
    </xf>
    <xf numFmtId="0" fontId="19" fillId="0" borderId="0" xfId="0" applyFont="1" applyAlignment="1">
      <alignment/>
    </xf>
    <xf numFmtId="0" fontId="18" fillId="57" borderId="0" xfId="0" applyFont="1" applyFill="1" applyAlignment="1">
      <alignment/>
    </xf>
    <xf numFmtId="0" fontId="0" fillId="57" borderId="0" xfId="0" applyFont="1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108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right"/>
    </xf>
    <xf numFmtId="0" fontId="108" fillId="0" borderId="0" xfId="0" applyFont="1" applyFill="1" applyAlignment="1">
      <alignment horizontal="right"/>
    </xf>
    <xf numFmtId="0" fontId="16" fillId="56" borderId="28" xfId="0" applyFont="1" applyFill="1" applyBorder="1" applyAlignment="1">
      <alignment horizontal="center"/>
    </xf>
    <xf numFmtId="2" fontId="0" fillId="56" borderId="28" xfId="0" applyNumberFormat="1" applyFill="1" applyBorder="1" applyAlignment="1">
      <alignment horizontal="center" shrinkToFit="1"/>
    </xf>
    <xf numFmtId="2" fontId="16" fillId="56" borderId="28" xfId="0" applyNumberFormat="1" applyFont="1" applyFill="1" applyBorder="1" applyAlignment="1">
      <alignment horizontal="center" shrinkToFit="1"/>
    </xf>
    <xf numFmtId="0" fontId="16" fillId="59" borderId="28" xfId="0" applyFont="1" applyFill="1" applyBorder="1" applyAlignment="1">
      <alignment/>
    </xf>
    <xf numFmtId="0" fontId="10" fillId="59" borderId="0" xfId="0" applyFont="1" applyFill="1" applyAlignment="1">
      <alignment/>
    </xf>
    <xf numFmtId="0" fontId="8" fillId="59" borderId="0" xfId="0" applyFont="1" applyFill="1" applyAlignment="1">
      <alignment/>
    </xf>
    <xf numFmtId="0" fontId="109" fillId="0" borderId="0" xfId="0" applyFont="1" applyAlignment="1">
      <alignment horizontal="right"/>
    </xf>
    <xf numFmtId="0" fontId="109" fillId="0" borderId="0" xfId="0" applyFont="1" applyFill="1" applyAlignment="1">
      <alignment horizontal="right"/>
    </xf>
    <xf numFmtId="1" fontId="0" fillId="40" borderId="28" xfId="0" applyNumberFormat="1" applyFont="1" applyFill="1" applyBorder="1" applyAlignment="1">
      <alignment horizontal="center" shrinkToFit="1"/>
    </xf>
    <xf numFmtId="1" fontId="0" fillId="56" borderId="28" xfId="0" applyNumberFormat="1" applyFont="1" applyFill="1" applyBorder="1" applyAlignment="1">
      <alignment horizontal="center" shrinkToFit="1"/>
    </xf>
    <xf numFmtId="0" fontId="16" fillId="0" borderId="41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right"/>
    </xf>
    <xf numFmtId="0" fontId="2" fillId="56" borderId="37" xfId="0" applyFont="1" applyFill="1" applyBorder="1" applyAlignment="1">
      <alignment/>
    </xf>
    <xf numFmtId="0" fontId="0" fillId="56" borderId="38" xfId="0" applyFont="1" applyFill="1" applyBorder="1" applyAlignment="1">
      <alignment/>
    </xf>
    <xf numFmtId="0" fontId="0" fillId="56" borderId="39" xfId="0" applyFont="1" applyFill="1" applyBorder="1" applyAlignment="1">
      <alignment/>
    </xf>
    <xf numFmtId="0" fontId="0" fillId="60" borderId="24" xfId="0" applyFont="1" applyFill="1" applyBorder="1" applyAlignment="1">
      <alignment/>
    </xf>
    <xf numFmtId="0" fontId="2" fillId="60" borderId="37" xfId="0" applyFont="1" applyFill="1" applyBorder="1" applyAlignment="1">
      <alignment vertical="center"/>
    </xf>
    <xf numFmtId="0" fontId="0" fillId="60" borderId="38" xfId="0" applyFont="1" applyFill="1" applyBorder="1" applyAlignment="1">
      <alignment vertical="center"/>
    </xf>
    <xf numFmtId="0" fontId="0" fillId="60" borderId="39" xfId="0" applyFont="1" applyFill="1" applyBorder="1" applyAlignment="1">
      <alignment vertical="center"/>
    </xf>
    <xf numFmtId="0" fontId="2" fillId="60" borderId="25" xfId="0" applyFont="1" applyFill="1" applyBorder="1" applyAlignment="1">
      <alignment/>
    </xf>
    <xf numFmtId="0" fontId="0" fillId="60" borderId="26" xfId="0" applyFont="1" applyFill="1" applyBorder="1" applyAlignment="1">
      <alignment/>
    </xf>
    <xf numFmtId="0" fontId="0" fillId="60" borderId="19" xfId="0" applyFont="1" applyFill="1" applyBorder="1" applyAlignment="1">
      <alignment/>
    </xf>
    <xf numFmtId="0" fontId="0" fillId="60" borderId="22" xfId="0" applyFont="1" applyFill="1" applyBorder="1" applyAlignment="1">
      <alignment/>
    </xf>
    <xf numFmtId="0" fontId="2" fillId="60" borderId="23" xfId="0" applyFont="1" applyFill="1" applyBorder="1" applyAlignment="1">
      <alignment/>
    </xf>
    <xf numFmtId="0" fontId="112" fillId="56" borderId="28" xfId="104" applyFont="1" applyFill="1" applyBorder="1" applyAlignment="1">
      <alignment horizontal="center"/>
      <protection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4" xfId="0" applyFont="1" applyBorder="1" applyAlignment="1" quotePrefix="1">
      <alignment horizontal="center" vertical="center" shrinkToFit="1"/>
    </xf>
    <xf numFmtId="0" fontId="16" fillId="23" borderId="28" xfId="0" applyFont="1" applyFill="1" applyBorder="1" applyAlignment="1">
      <alignment horizontal="center"/>
    </xf>
    <xf numFmtId="0" fontId="16" fillId="59" borderId="28" xfId="0" applyFont="1" applyFill="1" applyBorder="1" applyAlignment="1">
      <alignment horizontal="right"/>
    </xf>
    <xf numFmtId="0" fontId="113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28" xfId="0" applyFont="1" applyFill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08" fillId="0" borderId="0" xfId="0" applyFont="1" applyAlignment="1">
      <alignment/>
    </xf>
    <xf numFmtId="0" fontId="108" fillId="0" borderId="0" xfId="0" applyFont="1" applyAlignment="1">
      <alignment/>
    </xf>
    <xf numFmtId="0" fontId="107" fillId="0" borderId="0" xfId="0" applyFont="1" applyAlignment="1">
      <alignment/>
    </xf>
    <xf numFmtId="0" fontId="41" fillId="0" borderId="0" xfId="104" applyFont="1" applyAlignment="1">
      <alignment horizontal="left" shrinkToFit="1"/>
      <protection/>
    </xf>
    <xf numFmtId="0" fontId="41" fillId="0" borderId="0" xfId="104" applyFont="1" applyBorder="1" applyAlignment="1">
      <alignment horizontal="left" shrinkToFit="1"/>
      <protection/>
    </xf>
    <xf numFmtId="0" fontId="42" fillId="0" borderId="0" xfId="104" applyFont="1" applyAlignment="1">
      <alignment horizontal="left" shrinkToFit="1"/>
      <protection/>
    </xf>
    <xf numFmtId="0" fontId="114" fillId="58" borderId="19" xfId="125" applyFont="1" applyFill="1" applyBorder="1" applyAlignment="1">
      <alignment horizontal="left" textRotation="90" shrinkToFit="1"/>
      <protection/>
    </xf>
    <xf numFmtId="0" fontId="114" fillId="58" borderId="19" xfId="125" applyFont="1" applyFill="1" applyBorder="1" applyAlignment="1">
      <alignment horizontal="left" shrinkToFit="1"/>
      <protection/>
    </xf>
    <xf numFmtId="0" fontId="114" fillId="58" borderId="41" xfId="125" applyFont="1" applyFill="1" applyBorder="1" applyAlignment="1">
      <alignment horizontal="left" shrinkToFit="1"/>
      <protection/>
    </xf>
    <xf numFmtId="0" fontId="41" fillId="58" borderId="21" xfId="122" applyFont="1" applyFill="1" applyBorder="1" applyAlignment="1">
      <alignment horizontal="center" vertical="center" shrinkToFit="1"/>
      <protection/>
    </xf>
    <xf numFmtId="0" fontId="41" fillId="58" borderId="42" xfId="122" applyFont="1" applyFill="1" applyBorder="1" applyAlignment="1">
      <alignment horizontal="center" vertical="center" shrinkToFit="1"/>
      <protection/>
    </xf>
    <xf numFmtId="0" fontId="114" fillId="58" borderId="21" xfId="125" applyFont="1" applyFill="1" applyBorder="1" applyAlignment="1">
      <alignment horizontal="left" textRotation="90" shrinkToFit="1"/>
      <protection/>
    </xf>
    <xf numFmtId="0" fontId="114" fillId="58" borderId="21" xfId="125" applyFont="1" applyFill="1" applyBorder="1" applyAlignment="1">
      <alignment horizontal="center" shrinkToFit="1"/>
      <protection/>
    </xf>
    <xf numFmtId="0" fontId="114" fillId="58" borderId="42" xfId="125" applyFont="1" applyFill="1" applyBorder="1" applyAlignment="1">
      <alignment horizontal="center" shrinkToFit="1"/>
      <protection/>
    </xf>
    <xf numFmtId="0" fontId="41" fillId="58" borderId="24" xfId="122" applyFont="1" applyFill="1" applyBorder="1" applyAlignment="1">
      <alignment horizontal="left" vertical="center" shrinkToFit="1"/>
      <protection/>
    </xf>
    <xf numFmtId="0" fontId="41" fillId="58" borderId="40" xfId="122" applyFont="1" applyFill="1" applyBorder="1" applyAlignment="1">
      <alignment horizontal="left" vertical="center" shrinkToFit="1"/>
      <protection/>
    </xf>
    <xf numFmtId="49" fontId="115" fillId="58" borderId="24" xfId="125" applyNumberFormat="1" applyFont="1" applyFill="1" applyBorder="1" applyAlignment="1">
      <alignment horizontal="left" textRotation="90" shrinkToFit="1"/>
      <protection/>
    </xf>
    <xf numFmtId="49" fontId="115" fillId="58" borderId="24" xfId="125" applyNumberFormat="1" applyFont="1" applyFill="1" applyBorder="1" applyAlignment="1">
      <alignment horizontal="left" shrinkToFit="1"/>
      <protection/>
    </xf>
    <xf numFmtId="0" fontId="115" fillId="58" borderId="40" xfId="125" applyFont="1" applyFill="1" applyBorder="1" applyAlignment="1">
      <alignment horizontal="left" shrinkToFit="1"/>
      <protection/>
    </xf>
    <xf numFmtId="0" fontId="42" fillId="0" borderId="43" xfId="104" applyFont="1" applyBorder="1" applyAlignment="1">
      <alignment horizontal="center" shrinkToFit="1"/>
      <protection/>
    </xf>
    <xf numFmtId="0" fontId="42" fillId="0" borderId="43" xfId="104" applyFont="1" applyBorder="1" applyAlignment="1">
      <alignment horizontal="left" shrinkToFit="1"/>
      <protection/>
    </xf>
    <xf numFmtId="0" fontId="42" fillId="0" borderId="44" xfId="104" applyFont="1" applyBorder="1" applyAlignment="1">
      <alignment horizontal="center" shrinkToFit="1"/>
      <protection/>
    </xf>
    <xf numFmtId="0" fontId="42" fillId="0" borderId="44" xfId="104" applyFont="1" applyBorder="1" applyAlignment="1">
      <alignment horizontal="left" shrinkToFit="1"/>
      <protection/>
    </xf>
    <xf numFmtId="0" fontId="42" fillId="0" borderId="45" xfId="104" applyFont="1" applyBorder="1" applyAlignment="1">
      <alignment horizontal="center" shrinkToFit="1"/>
      <protection/>
    </xf>
    <xf numFmtId="0" fontId="42" fillId="0" borderId="45" xfId="104" applyFont="1" applyBorder="1" applyAlignment="1">
      <alignment horizontal="left" shrinkToFit="1"/>
      <protection/>
    </xf>
    <xf numFmtId="0" fontId="42" fillId="0" borderId="0" xfId="104" applyFont="1" applyAlignment="1">
      <alignment horizontal="center" shrinkToFit="1"/>
      <protection/>
    </xf>
    <xf numFmtId="0" fontId="42" fillId="0" borderId="0" xfId="104" applyFont="1" applyBorder="1" applyAlignment="1">
      <alignment horizontal="left" shrinkToFi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6" fillId="0" borderId="0" xfId="104" applyFont="1" applyFill="1">
      <alignment/>
      <protection/>
    </xf>
    <xf numFmtId="0" fontId="36" fillId="0" borderId="0" xfId="104" applyFont="1" applyFill="1" applyAlignment="1">
      <alignment horizontal="center"/>
      <protection/>
    </xf>
    <xf numFmtId="0" fontId="46" fillId="0" borderId="0" xfId="104" applyFont="1" applyFill="1">
      <alignment/>
      <protection/>
    </xf>
    <xf numFmtId="0" fontId="46" fillId="0" borderId="41" xfId="104" applyFont="1" applyFill="1" applyBorder="1" applyAlignment="1">
      <alignment horizontal="center" shrinkToFit="1"/>
      <protection/>
    </xf>
    <xf numFmtId="49" fontId="36" fillId="0" borderId="43" xfId="104" applyNumberFormat="1" applyFont="1" applyFill="1" applyBorder="1" applyAlignment="1">
      <alignment horizontal="center" shrinkToFit="1"/>
      <protection/>
    </xf>
    <xf numFmtId="0" fontId="36" fillId="0" borderId="43" xfId="104" applyFont="1" applyFill="1" applyBorder="1" applyAlignment="1">
      <alignment shrinkToFit="1"/>
      <protection/>
    </xf>
    <xf numFmtId="0" fontId="36" fillId="0" borderId="43" xfId="104" applyFont="1" applyFill="1" applyBorder="1" applyAlignment="1">
      <alignment horizontal="left" shrinkToFit="1"/>
      <protection/>
    </xf>
    <xf numFmtId="49" fontId="36" fillId="0" borderId="44" xfId="104" applyNumberFormat="1" applyFont="1" applyFill="1" applyBorder="1" applyAlignment="1">
      <alignment horizontal="center" shrinkToFit="1"/>
      <protection/>
    </xf>
    <xf numFmtId="0" fontId="36" fillId="0" borderId="44" xfId="104" applyFont="1" applyFill="1" applyBorder="1" applyAlignment="1">
      <alignment shrinkToFit="1"/>
      <protection/>
    </xf>
    <xf numFmtId="0" fontId="36" fillId="0" borderId="44" xfId="104" applyFont="1" applyFill="1" applyBorder="1" applyAlignment="1">
      <alignment horizontal="left" shrinkToFit="1"/>
      <protection/>
    </xf>
    <xf numFmtId="0" fontId="47" fillId="0" borderId="44" xfId="104" applyFont="1" applyFill="1" applyBorder="1" applyAlignment="1">
      <alignment horizontal="center"/>
      <protection/>
    </xf>
    <xf numFmtId="0" fontId="36" fillId="0" borderId="44" xfId="104" applyFont="1" applyFill="1" applyBorder="1" applyAlignment="1">
      <alignment horizontal="center"/>
      <protection/>
    </xf>
    <xf numFmtId="49" fontId="36" fillId="0" borderId="45" xfId="104" applyNumberFormat="1" applyFont="1" applyFill="1" applyBorder="1" applyAlignment="1">
      <alignment horizontal="center" shrinkToFit="1"/>
      <protection/>
    </xf>
    <xf numFmtId="0" fontId="36" fillId="0" borderId="45" xfId="104" applyFont="1" applyFill="1" applyBorder="1" applyAlignment="1">
      <alignment horizontal="center"/>
      <protection/>
    </xf>
    <xf numFmtId="0" fontId="36" fillId="0" borderId="45" xfId="104" applyFont="1" applyFill="1" applyBorder="1" applyAlignment="1">
      <alignment horizontal="left" shrinkToFit="1"/>
      <protection/>
    </xf>
    <xf numFmtId="0" fontId="46" fillId="0" borderId="0" xfId="104" applyFont="1" applyFill="1" applyBorder="1" applyAlignment="1">
      <alignment horizontal="center" vertical="center" shrinkToFit="1"/>
      <protection/>
    </xf>
    <xf numFmtId="0" fontId="36" fillId="0" borderId="0" xfId="104" applyFont="1" applyFill="1" applyBorder="1">
      <alignment/>
      <protection/>
    </xf>
    <xf numFmtId="49" fontId="36" fillId="0" borderId="0" xfId="104" applyNumberFormat="1" applyFont="1" applyFill="1" applyBorder="1" applyAlignment="1">
      <alignment horizontal="center" shrinkToFit="1"/>
      <protection/>
    </xf>
    <xf numFmtId="0" fontId="36" fillId="0" borderId="0" xfId="104" applyFont="1" applyFill="1" applyBorder="1" applyAlignment="1">
      <alignment horizontal="left" shrinkToFit="1"/>
      <protection/>
    </xf>
    <xf numFmtId="0" fontId="36" fillId="0" borderId="0" xfId="104" applyFont="1" applyFill="1" applyBorder="1" applyAlignment="1">
      <alignment shrinkToFit="1"/>
      <protection/>
    </xf>
    <xf numFmtId="0" fontId="36" fillId="0" borderId="0" xfId="104" applyFont="1" applyFill="1" applyBorder="1" applyAlignment="1">
      <alignment horizontal="center" shrinkToFit="1"/>
      <protection/>
    </xf>
    <xf numFmtId="0" fontId="36" fillId="0" borderId="0" xfId="104" applyFont="1" applyFill="1" applyAlignment="1">
      <alignment shrinkToFit="1"/>
      <protection/>
    </xf>
    <xf numFmtId="0" fontId="36" fillId="0" borderId="0" xfId="104" applyFont="1" applyFill="1" applyAlignment="1">
      <alignment horizontal="center" shrinkToFit="1"/>
      <protection/>
    </xf>
    <xf numFmtId="0" fontId="36" fillId="0" borderId="0" xfId="104" applyFont="1" applyFill="1" applyAlignment="1">
      <alignment horizontal="left" shrinkToFit="1"/>
      <protection/>
    </xf>
    <xf numFmtId="0" fontId="48" fillId="0" borderId="0" xfId="126" applyFont="1" applyAlignment="1">
      <alignment horizontal="left" indent="15"/>
      <protection/>
    </xf>
    <xf numFmtId="0" fontId="49" fillId="0" borderId="0" xfId="126" applyFont="1">
      <alignment/>
      <protection/>
    </xf>
    <xf numFmtId="0" fontId="50" fillId="0" borderId="0" xfId="126" applyFont="1">
      <alignment/>
      <protection/>
    </xf>
    <xf numFmtId="0" fontId="51" fillId="0" borderId="0" xfId="126" applyFont="1">
      <alignment/>
      <protection/>
    </xf>
    <xf numFmtId="0" fontId="49" fillId="0" borderId="0" xfId="126" applyFont="1" applyAlignment="1">
      <alignment horizontal="centerContinuous"/>
      <protection/>
    </xf>
    <xf numFmtId="0" fontId="49" fillId="0" borderId="41" xfId="126" applyFont="1" applyBorder="1" applyAlignment="1">
      <alignment horizontal="center" vertical="top" wrapText="1"/>
      <protection/>
    </xf>
    <xf numFmtId="0" fontId="49" fillId="0" borderId="40" xfId="126" applyFont="1" applyBorder="1" applyAlignment="1">
      <alignment horizontal="center" vertical="top" wrapText="1"/>
      <protection/>
    </xf>
    <xf numFmtId="0" fontId="49" fillId="0" borderId="46" xfId="126" applyFont="1" applyBorder="1" applyAlignment="1">
      <alignment horizontal="center" vertical="top" wrapText="1"/>
      <protection/>
    </xf>
    <xf numFmtId="0" fontId="49" fillId="61" borderId="46" xfId="126" applyFont="1" applyFill="1" applyBorder="1" applyAlignment="1">
      <alignment horizontal="center" vertical="top" wrapText="1"/>
      <protection/>
    </xf>
    <xf numFmtId="0" fontId="49" fillId="0" borderId="44" xfId="126" applyFont="1" applyBorder="1" applyAlignment="1">
      <alignment horizontal="center" vertical="top" wrapText="1"/>
      <protection/>
    </xf>
    <xf numFmtId="0" fontId="49" fillId="61" borderId="44" xfId="126" applyFont="1" applyFill="1" applyBorder="1" applyAlignment="1">
      <alignment horizontal="center" vertical="top" wrapText="1"/>
      <protection/>
    </xf>
    <xf numFmtId="0" fontId="49" fillId="0" borderId="47" xfId="126" applyFont="1" applyBorder="1" applyAlignment="1">
      <alignment horizontal="center" vertical="top" wrapText="1"/>
      <protection/>
    </xf>
    <xf numFmtId="0" fontId="49" fillId="61" borderId="47" xfId="126" applyFont="1" applyFill="1" applyBorder="1" applyAlignment="1">
      <alignment horizontal="center" vertical="top" wrapText="1"/>
      <protection/>
    </xf>
    <xf numFmtId="0" fontId="50" fillId="61" borderId="28" xfId="126" applyFont="1" applyFill="1" applyBorder="1" applyAlignment="1">
      <alignment horizontal="center" vertical="top" wrapText="1"/>
      <protection/>
    </xf>
    <xf numFmtId="0" fontId="49" fillId="56" borderId="28" xfId="126" applyFont="1" applyFill="1" applyBorder="1" applyAlignment="1">
      <alignment horizontal="center" vertical="top" wrapText="1"/>
      <protection/>
    </xf>
    <xf numFmtId="0" fontId="49" fillId="0" borderId="46" xfId="126" applyFont="1" applyBorder="1" applyAlignment="1">
      <alignment horizontal="right" vertical="top" wrapText="1"/>
      <protection/>
    </xf>
    <xf numFmtId="0" fontId="49" fillId="0" borderId="44" xfId="126" applyFont="1" applyBorder="1" applyAlignment="1">
      <alignment horizontal="right" vertical="top" wrapText="1"/>
      <protection/>
    </xf>
    <xf numFmtId="0" fontId="49" fillId="0" borderId="47" xfId="126" applyFont="1" applyBorder="1" applyAlignment="1">
      <alignment horizontal="right" vertical="top" wrapText="1"/>
      <protection/>
    </xf>
    <xf numFmtId="0" fontId="53" fillId="61" borderId="28" xfId="126" applyFont="1" applyFill="1" applyBorder="1" applyAlignment="1">
      <alignment horizontal="center" vertical="top" wrapText="1"/>
      <protection/>
    </xf>
    <xf numFmtId="0" fontId="50" fillId="0" borderId="44" xfId="126" applyFont="1" applyBorder="1" applyAlignment="1">
      <alignment horizontal="center" vertical="top" wrapText="1"/>
      <protection/>
    </xf>
    <xf numFmtId="0" fontId="50" fillId="61" borderId="28" xfId="126" applyFont="1" applyFill="1" applyBorder="1" applyAlignment="1">
      <alignment vertical="top" wrapText="1"/>
      <protection/>
    </xf>
    <xf numFmtId="0" fontId="49" fillId="61" borderId="28" xfId="126" applyFont="1" applyFill="1" applyBorder="1" applyAlignment="1">
      <alignment horizontal="right" vertical="top" wrapText="1"/>
      <protection/>
    </xf>
    <xf numFmtId="0" fontId="48" fillId="0" borderId="0" xfId="126" applyFont="1">
      <alignment/>
      <protection/>
    </xf>
    <xf numFmtId="0" fontId="55" fillId="0" borderId="41" xfId="104" applyFont="1" applyBorder="1" applyAlignment="1">
      <alignment horizontal="center" vertical="center" wrapText="1"/>
      <protection/>
    </xf>
    <xf numFmtId="0" fontId="49" fillId="0" borderId="37" xfId="104" applyFont="1" applyBorder="1" applyAlignment="1">
      <alignment horizontal="center"/>
      <protection/>
    </xf>
    <xf numFmtId="0" fontId="49" fillId="0" borderId="28" xfId="104" applyFont="1" applyBorder="1" applyAlignment="1">
      <alignment horizontal="center"/>
      <protection/>
    </xf>
    <xf numFmtId="0" fontId="49" fillId="0" borderId="38" xfId="104" applyFont="1" applyBorder="1" applyAlignment="1">
      <alignment horizontal="center"/>
      <protection/>
    </xf>
    <xf numFmtId="0" fontId="49" fillId="0" borderId="39" xfId="104" applyFont="1" applyBorder="1" applyAlignment="1">
      <alignment horizontal="center"/>
      <protection/>
    </xf>
    <xf numFmtId="0" fontId="55" fillId="0" borderId="28" xfId="104" applyFont="1" applyBorder="1" applyAlignment="1">
      <alignment horizontal="center" vertical="center"/>
      <protection/>
    </xf>
    <xf numFmtId="0" fontId="55" fillId="0" borderId="40" xfId="104" applyFont="1" applyBorder="1" applyAlignment="1">
      <alignment horizontal="center" vertical="center" wrapText="1"/>
      <protection/>
    </xf>
    <xf numFmtId="187" fontId="49" fillId="0" borderId="28" xfId="96" applyNumberFormat="1" applyFont="1" applyBorder="1" applyAlignment="1">
      <alignment horizontal="center"/>
    </xf>
    <xf numFmtId="187" fontId="49" fillId="56" borderId="28" xfId="96" applyNumberFormat="1" applyFont="1" applyFill="1" applyBorder="1" applyAlignment="1">
      <alignment horizontal="center"/>
    </xf>
    <xf numFmtId="0" fontId="56" fillId="0" borderId="0" xfId="126" applyFont="1">
      <alignment/>
      <protection/>
    </xf>
    <xf numFmtId="0" fontId="57" fillId="0" borderId="0" xfId="126" applyFont="1">
      <alignment/>
      <protection/>
    </xf>
    <xf numFmtId="0" fontId="116" fillId="0" borderId="0" xfId="123" applyFont="1">
      <alignment/>
      <protection/>
    </xf>
    <xf numFmtId="0" fontId="58" fillId="0" borderId="0" xfId="123" applyFont="1" applyBorder="1" applyAlignment="1">
      <alignment horizontal="center" shrinkToFit="1"/>
      <protection/>
    </xf>
    <xf numFmtId="0" fontId="58" fillId="0" borderId="41" xfId="123" applyFont="1" applyBorder="1" applyAlignment="1">
      <alignment horizontal="center" shrinkToFit="1"/>
      <protection/>
    </xf>
    <xf numFmtId="0" fontId="58" fillId="0" borderId="42" xfId="123" applyFont="1" applyBorder="1" applyAlignment="1">
      <alignment shrinkToFit="1"/>
      <protection/>
    </xf>
    <xf numFmtId="0" fontId="58" fillId="0" borderId="40" xfId="123" applyFont="1" applyBorder="1" applyAlignment="1">
      <alignment horizontal="center" vertical="center" shrinkToFit="1"/>
      <protection/>
    </xf>
    <xf numFmtId="0" fontId="58" fillId="0" borderId="40" xfId="123" applyFont="1" applyBorder="1" applyAlignment="1">
      <alignment shrinkToFit="1"/>
      <protection/>
    </xf>
    <xf numFmtId="0" fontId="59" fillId="0" borderId="43" xfId="123" applyFont="1" applyBorder="1" applyAlignment="1">
      <alignment shrinkToFit="1"/>
      <protection/>
    </xf>
    <xf numFmtId="0" fontId="59" fillId="0" borderId="44" xfId="123" applyFont="1" applyBorder="1" applyAlignment="1">
      <alignment shrinkToFit="1"/>
      <protection/>
    </xf>
    <xf numFmtId="0" fontId="116" fillId="0" borderId="44" xfId="123" applyFont="1" applyBorder="1">
      <alignment/>
      <protection/>
    </xf>
    <xf numFmtId="0" fontId="116" fillId="0" borderId="45" xfId="123" applyFont="1" applyBorder="1">
      <alignment/>
      <protection/>
    </xf>
    <xf numFmtId="0" fontId="117" fillId="0" borderId="0" xfId="123" applyFont="1">
      <alignment/>
      <protection/>
    </xf>
    <xf numFmtId="0" fontId="118" fillId="0" borderId="0" xfId="123" applyFont="1">
      <alignment/>
      <protection/>
    </xf>
    <xf numFmtId="0" fontId="46" fillId="0" borderId="0" xfId="104" applyFont="1" applyBorder="1" applyAlignment="1">
      <alignment shrinkToFit="1"/>
      <protection/>
    </xf>
    <xf numFmtId="0" fontId="46" fillId="0" borderId="0" xfId="104" applyFont="1" applyBorder="1" applyAlignment="1">
      <alignment horizontal="left" shrinkToFit="1"/>
      <protection/>
    </xf>
    <xf numFmtId="0" fontId="5" fillId="0" borderId="0" xfId="0" applyFont="1" applyAlignment="1">
      <alignment horizontal="center" vertical="center"/>
    </xf>
    <xf numFmtId="0" fontId="45" fillId="0" borderId="23" xfId="104" applyFont="1" applyFill="1" applyBorder="1" applyAlignment="1">
      <alignment horizontal="center"/>
      <protection/>
    </xf>
    <xf numFmtId="0" fontId="16" fillId="0" borderId="41" xfId="0" applyFont="1" applyBorder="1" applyAlignment="1">
      <alignment horizontal="center" textRotation="90"/>
    </xf>
    <xf numFmtId="0" fontId="16" fillId="0" borderId="42" xfId="0" applyFont="1" applyBorder="1" applyAlignment="1">
      <alignment horizontal="center" textRotation="90"/>
    </xf>
    <xf numFmtId="0" fontId="16" fillId="0" borderId="40" xfId="0" applyFont="1" applyBorder="1" applyAlignment="1">
      <alignment horizontal="center" textRotation="90"/>
    </xf>
    <xf numFmtId="0" fontId="11" fillId="0" borderId="2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9" borderId="37" xfId="0" applyFont="1" applyFill="1" applyBorder="1" applyAlignment="1">
      <alignment horizontal="center" vertical="center" shrinkToFit="1"/>
    </xf>
    <xf numFmtId="0" fontId="11" fillId="9" borderId="38" xfId="0" applyFont="1" applyFill="1" applyBorder="1" applyAlignment="1">
      <alignment horizontal="center" vertical="center" shrinkToFit="1"/>
    </xf>
    <xf numFmtId="0" fontId="11" fillId="9" borderId="39" xfId="0" applyFont="1" applyFill="1" applyBorder="1" applyAlignment="1">
      <alignment horizontal="center" vertical="center" shrinkToFit="1"/>
    </xf>
    <xf numFmtId="0" fontId="11" fillId="13" borderId="37" xfId="0" applyFont="1" applyFill="1" applyBorder="1" applyAlignment="1">
      <alignment horizontal="center" vertical="center" shrinkToFit="1"/>
    </xf>
    <xf numFmtId="0" fontId="11" fillId="13" borderId="38" xfId="0" applyFont="1" applyFill="1" applyBorder="1" applyAlignment="1">
      <alignment horizontal="center" vertical="center" shrinkToFit="1"/>
    </xf>
    <xf numFmtId="0" fontId="11" fillId="13" borderId="39" xfId="0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20" borderId="37" xfId="0" applyFont="1" applyFill="1" applyBorder="1" applyAlignment="1">
      <alignment horizontal="center" vertical="center" shrinkToFit="1"/>
    </xf>
    <xf numFmtId="0" fontId="11" fillId="20" borderId="38" xfId="0" applyFont="1" applyFill="1" applyBorder="1" applyAlignment="1">
      <alignment horizontal="center" vertical="center" shrinkToFit="1"/>
    </xf>
    <xf numFmtId="0" fontId="11" fillId="20" borderId="39" xfId="0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2" xfId="0" applyFont="1" applyBorder="1" applyAlignment="1" quotePrefix="1">
      <alignment horizontal="center" vertical="center" shrinkToFit="1"/>
    </xf>
    <xf numFmtId="0" fontId="11" fillId="0" borderId="23" xfId="0" applyFont="1" applyBorder="1" applyAlignment="1" quotePrefix="1">
      <alignment horizontal="center" vertical="center" shrinkToFit="1"/>
    </xf>
    <xf numFmtId="0" fontId="11" fillId="0" borderId="24" xfId="0" applyFont="1" applyBorder="1" applyAlignment="1" quotePrefix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6" fillId="23" borderId="41" xfId="0" applyFont="1" applyFill="1" applyBorder="1" applyAlignment="1">
      <alignment horizontal="center" textRotation="90"/>
    </xf>
    <xf numFmtId="0" fontId="16" fillId="23" borderId="42" xfId="0" applyFont="1" applyFill="1" applyBorder="1" applyAlignment="1">
      <alignment horizontal="center" textRotation="90"/>
    </xf>
    <xf numFmtId="0" fontId="16" fillId="23" borderId="40" xfId="0" applyFont="1" applyFill="1" applyBorder="1" applyAlignment="1">
      <alignment horizontal="center" textRotation="90"/>
    </xf>
    <xf numFmtId="0" fontId="16" fillId="56" borderId="28" xfId="0" applyFont="1" applyFill="1" applyBorder="1" applyAlignment="1">
      <alignment horizontal="center" textRotation="90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56" borderId="41" xfId="0" applyFont="1" applyFill="1" applyBorder="1" applyAlignment="1">
      <alignment horizontal="center" textRotation="88"/>
    </xf>
    <xf numFmtId="0" fontId="16" fillId="56" borderId="42" xfId="0" applyFont="1" applyFill="1" applyBorder="1" applyAlignment="1">
      <alignment horizontal="center" textRotation="88"/>
    </xf>
    <xf numFmtId="0" fontId="16" fillId="56" borderId="40" xfId="0" applyFont="1" applyFill="1" applyBorder="1" applyAlignment="1">
      <alignment horizontal="center" textRotation="88"/>
    </xf>
    <xf numFmtId="0" fontId="16" fillId="0" borderId="28" xfId="0" applyFont="1" applyBorder="1" applyAlignment="1">
      <alignment horizontal="center" textRotation="90"/>
    </xf>
    <xf numFmtId="0" fontId="11" fillId="0" borderId="20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23" borderId="28" xfId="0" applyFont="1" applyFill="1" applyBorder="1" applyAlignment="1">
      <alignment horizontal="center" textRotation="90"/>
    </xf>
    <xf numFmtId="0" fontId="16" fillId="0" borderId="39" xfId="0" applyFont="1" applyBorder="1" applyAlignment="1">
      <alignment horizontal="center" textRotation="90"/>
    </xf>
    <xf numFmtId="0" fontId="16" fillId="56" borderId="28" xfId="0" applyFont="1" applyFill="1" applyBorder="1" applyAlignment="1">
      <alignment horizontal="center" textRotation="88"/>
    </xf>
    <xf numFmtId="0" fontId="21" fillId="0" borderId="0" xfId="0" applyFont="1" applyAlignment="1">
      <alignment horizontal="center"/>
    </xf>
    <xf numFmtId="0" fontId="16" fillId="13" borderId="37" xfId="0" applyFont="1" applyFill="1" applyBorder="1" applyAlignment="1">
      <alignment horizontal="center"/>
    </xf>
    <xf numFmtId="0" fontId="16" fillId="13" borderId="38" xfId="0" applyFont="1" applyFill="1" applyBorder="1" applyAlignment="1">
      <alignment horizontal="center"/>
    </xf>
    <xf numFmtId="0" fontId="16" fillId="13" borderId="39" xfId="0" applyFont="1" applyFill="1" applyBorder="1" applyAlignment="1">
      <alignment horizontal="center"/>
    </xf>
    <xf numFmtId="0" fontId="16" fillId="56" borderId="39" xfId="0" applyFont="1" applyFill="1" applyBorder="1" applyAlignment="1">
      <alignment horizontal="center" textRotation="90"/>
    </xf>
    <xf numFmtId="0" fontId="50" fillId="0" borderId="25" xfId="126" applyFont="1" applyBorder="1" applyAlignment="1">
      <alignment horizontal="center" vertical="center" wrapText="1"/>
      <protection/>
    </xf>
    <xf numFmtId="0" fontId="50" fillId="0" borderId="26" xfId="126" applyFont="1" applyBorder="1" applyAlignment="1">
      <alignment horizontal="center" vertical="center" wrapText="1"/>
      <protection/>
    </xf>
    <xf numFmtId="0" fontId="50" fillId="0" borderId="19" xfId="126" applyFont="1" applyBorder="1" applyAlignment="1">
      <alignment horizontal="center" vertical="center" wrapText="1"/>
      <protection/>
    </xf>
    <xf numFmtId="0" fontId="50" fillId="0" borderId="22" xfId="126" applyFont="1" applyBorder="1" applyAlignment="1">
      <alignment horizontal="center" vertical="center" wrapText="1"/>
      <protection/>
    </xf>
    <xf numFmtId="0" fontId="50" fillId="0" borderId="23" xfId="126" applyFont="1" applyBorder="1" applyAlignment="1">
      <alignment horizontal="center" vertical="center" wrapText="1"/>
      <protection/>
    </xf>
    <xf numFmtId="0" fontId="50" fillId="0" borderId="24" xfId="126" applyFont="1" applyBorder="1" applyAlignment="1">
      <alignment horizontal="center" vertical="center" wrapText="1"/>
      <protection/>
    </xf>
    <xf numFmtId="0" fontId="50" fillId="61" borderId="41" xfId="126" applyFont="1" applyFill="1" applyBorder="1" applyAlignment="1">
      <alignment horizontal="center" vertical="top" wrapText="1"/>
      <protection/>
    </xf>
    <xf numFmtId="0" fontId="50" fillId="61" borderId="40" xfId="126" applyFont="1" applyFill="1" applyBorder="1" applyAlignment="1">
      <alignment horizontal="center" vertical="top" wrapText="1"/>
      <protection/>
    </xf>
    <xf numFmtId="0" fontId="49" fillId="61" borderId="41" xfId="126" applyFont="1" applyFill="1" applyBorder="1" applyAlignment="1">
      <alignment horizontal="center" vertical="center" wrapText="1"/>
      <protection/>
    </xf>
    <xf numFmtId="0" fontId="49" fillId="61" borderId="40" xfId="126" applyFont="1" applyFill="1" applyBorder="1" applyAlignment="1">
      <alignment horizontal="center" vertical="center" wrapText="1"/>
      <protection/>
    </xf>
    <xf numFmtId="0" fontId="49" fillId="0" borderId="41" xfId="126" applyFont="1" applyBorder="1" applyAlignment="1">
      <alignment horizontal="center" vertical="center" wrapText="1"/>
      <protection/>
    </xf>
    <xf numFmtId="0" fontId="49" fillId="0" borderId="40" xfId="126" applyFont="1" applyBorder="1" applyAlignment="1">
      <alignment horizontal="center" vertical="center" wrapText="1"/>
      <protection/>
    </xf>
    <xf numFmtId="0" fontId="49" fillId="0" borderId="41" xfId="126" applyFont="1" applyBorder="1" applyAlignment="1">
      <alignment horizontal="center" vertical="top" wrapText="1"/>
      <protection/>
    </xf>
    <xf numFmtId="0" fontId="49" fillId="0" borderId="40" xfId="126" applyFont="1" applyBorder="1" applyAlignment="1">
      <alignment horizontal="center" vertical="top" wrapText="1"/>
      <protection/>
    </xf>
    <xf numFmtId="0" fontId="49" fillId="0" borderId="46" xfId="126" applyFont="1" applyBorder="1" applyAlignment="1">
      <alignment horizontal="center" vertical="top" wrapText="1"/>
      <protection/>
    </xf>
    <xf numFmtId="0" fontId="49" fillId="0" borderId="44" xfId="126" applyFont="1" applyBorder="1" applyAlignment="1">
      <alignment horizontal="center" vertical="top" wrapText="1"/>
      <protection/>
    </xf>
    <xf numFmtId="0" fontId="50" fillId="61" borderId="28" xfId="126" applyFont="1" applyFill="1" applyBorder="1" applyAlignment="1">
      <alignment horizontal="center" vertical="top" wrapText="1"/>
      <protection/>
    </xf>
    <xf numFmtId="0" fontId="49" fillId="0" borderId="46" xfId="126" applyFont="1" applyBorder="1" applyAlignment="1">
      <alignment vertical="top" wrapText="1"/>
      <protection/>
    </xf>
    <xf numFmtId="0" fontId="49" fillId="0" borderId="46" xfId="126" applyFont="1" applyBorder="1" applyAlignment="1">
      <alignment horizontal="right" vertical="top" wrapText="1"/>
      <protection/>
    </xf>
    <xf numFmtId="0" fontId="49" fillId="0" borderId="44" xfId="126" applyFont="1" applyBorder="1" applyAlignment="1">
      <alignment vertical="top" wrapText="1"/>
      <protection/>
    </xf>
    <xf numFmtId="0" fontId="49" fillId="0" borderId="44" xfId="126" applyFont="1" applyBorder="1" applyAlignment="1">
      <alignment horizontal="right" vertical="top" wrapText="1"/>
      <protection/>
    </xf>
    <xf numFmtId="0" fontId="49" fillId="0" borderId="47" xfId="126" applyFont="1" applyBorder="1" applyAlignment="1">
      <alignment vertical="top" wrapText="1"/>
      <protection/>
    </xf>
    <xf numFmtId="0" fontId="49" fillId="0" borderId="47" xfId="126" applyFont="1" applyBorder="1" applyAlignment="1">
      <alignment horizontal="right" vertical="top" wrapText="1"/>
      <protection/>
    </xf>
    <xf numFmtId="0" fontId="50" fillId="61" borderId="37" xfId="126" applyFont="1" applyFill="1" applyBorder="1" applyAlignment="1">
      <alignment horizontal="center" vertical="top" wrapText="1"/>
      <protection/>
    </xf>
    <xf numFmtId="0" fontId="50" fillId="61" borderId="38" xfId="126" applyFont="1" applyFill="1" applyBorder="1" applyAlignment="1">
      <alignment horizontal="center" vertical="top" wrapText="1"/>
      <protection/>
    </xf>
    <xf numFmtId="0" fontId="50" fillId="61" borderId="39" xfId="126" applyFont="1" applyFill="1" applyBorder="1" applyAlignment="1">
      <alignment horizontal="center" vertical="top" wrapText="1"/>
      <protection/>
    </xf>
    <xf numFmtId="0" fontId="52" fillId="61" borderId="28" xfId="126" applyFont="1" applyFill="1" applyBorder="1" applyAlignment="1">
      <alignment horizontal="center" vertical="top" wrapText="1"/>
      <protection/>
    </xf>
    <xf numFmtId="0" fontId="50" fillId="0" borderId="46" xfId="126" applyFont="1" applyBorder="1" applyAlignment="1">
      <alignment vertical="top" wrapText="1"/>
      <protection/>
    </xf>
    <xf numFmtId="0" fontId="49" fillId="0" borderId="48" xfId="126" applyFont="1" applyBorder="1" applyAlignment="1">
      <alignment vertical="top" wrapText="1"/>
      <protection/>
    </xf>
    <xf numFmtId="0" fontId="49" fillId="0" borderId="49" xfId="126" applyFont="1" applyBorder="1" applyAlignment="1">
      <alignment vertical="top" wrapText="1"/>
      <protection/>
    </xf>
    <xf numFmtId="0" fontId="55" fillId="0" borderId="41" xfId="104" applyFont="1" applyBorder="1" applyAlignment="1" quotePrefix="1">
      <alignment horizontal="center" vertical="center"/>
      <protection/>
    </xf>
    <xf numFmtId="0" fontId="55" fillId="0" borderId="40" xfId="104" applyFont="1" applyBorder="1" applyAlignment="1" quotePrefix="1">
      <alignment horizontal="center" vertical="center"/>
      <protection/>
    </xf>
    <xf numFmtId="0" fontId="49" fillId="61" borderId="28" xfId="126" applyFont="1" applyFill="1" applyBorder="1" applyAlignment="1">
      <alignment horizontal="right" vertical="top" wrapText="1"/>
      <protection/>
    </xf>
    <xf numFmtId="0" fontId="49" fillId="0" borderId="26" xfId="126" applyFont="1" applyBorder="1" applyAlignment="1">
      <alignment horizontal="center"/>
      <protection/>
    </xf>
    <xf numFmtId="0" fontId="54" fillId="0" borderId="37" xfId="104" applyFont="1" applyBorder="1" applyAlignment="1">
      <alignment horizontal="center" vertical="center" shrinkToFit="1"/>
      <protection/>
    </xf>
    <xf numFmtId="0" fontId="54" fillId="0" borderId="38" xfId="104" applyFont="1" applyBorder="1" applyAlignment="1">
      <alignment horizontal="center" vertical="center" shrinkToFit="1"/>
      <protection/>
    </xf>
    <xf numFmtId="0" fontId="54" fillId="0" borderId="39" xfId="104" applyFont="1" applyBorder="1" applyAlignment="1">
      <alignment horizontal="center" vertical="center" shrinkToFit="1"/>
      <protection/>
    </xf>
    <xf numFmtId="0" fontId="58" fillId="0" borderId="0" xfId="123" applyFont="1" applyAlignment="1">
      <alignment horizontal="center" shrinkToFit="1"/>
      <protection/>
    </xf>
    <xf numFmtId="0" fontId="58" fillId="0" borderId="0" xfId="123" applyFont="1" applyBorder="1" applyAlignment="1">
      <alignment horizontal="center" shrinkToFit="1"/>
      <protection/>
    </xf>
    <xf numFmtId="0" fontId="58" fillId="0" borderId="41" xfId="123" applyFont="1" applyBorder="1" applyAlignment="1">
      <alignment horizontal="center" vertical="center" shrinkToFit="1"/>
      <protection/>
    </xf>
    <xf numFmtId="0" fontId="58" fillId="0" borderId="42" xfId="123" applyFont="1" applyBorder="1" applyAlignment="1">
      <alignment horizontal="center" vertical="center" shrinkToFit="1"/>
      <protection/>
    </xf>
    <xf numFmtId="0" fontId="58" fillId="0" borderId="40" xfId="123" applyFont="1" applyBorder="1" applyAlignment="1">
      <alignment horizontal="center" vertical="center" shrinkToFit="1"/>
      <protection/>
    </xf>
    <xf numFmtId="0" fontId="58" fillId="0" borderId="25" xfId="123" applyFont="1" applyBorder="1" applyAlignment="1">
      <alignment horizontal="center" vertical="center" shrinkToFit="1"/>
      <protection/>
    </xf>
    <xf numFmtId="0" fontId="58" fillId="0" borderId="26" xfId="123" applyFont="1" applyBorder="1" applyAlignment="1">
      <alignment horizontal="center" vertical="center" shrinkToFit="1"/>
      <protection/>
    </xf>
    <xf numFmtId="0" fontId="58" fillId="0" borderId="22" xfId="123" applyFont="1" applyBorder="1" applyAlignment="1">
      <alignment horizontal="center" vertical="center" shrinkToFit="1"/>
      <protection/>
    </xf>
    <xf numFmtId="0" fontId="58" fillId="0" borderId="23" xfId="123" applyFont="1" applyBorder="1" applyAlignment="1">
      <alignment horizontal="center" vertical="center" shrinkToFit="1"/>
      <protection/>
    </xf>
    <xf numFmtId="0" fontId="46" fillId="0" borderId="0" xfId="104" applyFont="1" applyBorder="1" applyAlignment="1">
      <alignment horizontal="center" shrinkToFit="1"/>
      <protection/>
    </xf>
    <xf numFmtId="0" fontId="46" fillId="0" borderId="0" xfId="104" applyFont="1" applyAlignment="1">
      <alignment horizontal="left" shrinkToFit="1"/>
      <protection/>
    </xf>
    <xf numFmtId="0" fontId="114" fillId="0" borderId="0" xfId="125" applyFont="1" applyAlignment="1">
      <alignment horizontal="center" shrinkToFit="1"/>
      <protection/>
    </xf>
    <xf numFmtId="0" fontId="114" fillId="0" borderId="23" xfId="125" applyFont="1" applyBorder="1" applyAlignment="1">
      <alignment horizontal="center" shrinkToFit="1"/>
      <protection/>
    </xf>
    <xf numFmtId="0" fontId="41" fillId="58" borderId="41" xfId="122" applyFont="1" applyFill="1" applyBorder="1" applyAlignment="1">
      <alignment horizontal="center" vertical="center" shrinkToFit="1"/>
      <protection/>
    </xf>
    <xf numFmtId="0" fontId="14" fillId="0" borderId="42" xfId="104" applyBorder="1" applyAlignment="1">
      <alignment horizontal="center"/>
      <protection/>
    </xf>
    <xf numFmtId="0" fontId="14" fillId="0" borderId="40" xfId="104" applyBorder="1" applyAlignment="1">
      <alignment horizontal="center"/>
      <protection/>
    </xf>
    <xf numFmtId="0" fontId="41" fillId="58" borderId="42" xfId="122" applyFont="1" applyFill="1" applyBorder="1" applyAlignment="1">
      <alignment horizontal="center" vertical="center" shrinkToFit="1"/>
      <protection/>
    </xf>
    <xf numFmtId="0" fontId="41" fillId="58" borderId="40" xfId="122" applyFont="1" applyFill="1" applyBorder="1" applyAlignment="1">
      <alignment horizontal="center" vertical="center" shrinkToFit="1"/>
      <protection/>
    </xf>
    <xf numFmtId="0" fontId="41" fillId="58" borderId="25" xfId="122" applyFont="1" applyFill="1" applyBorder="1" applyAlignment="1">
      <alignment horizontal="left" vertical="center" shrinkToFit="1"/>
      <protection/>
    </xf>
    <xf numFmtId="0" fontId="41" fillId="58" borderId="19" xfId="122" applyFont="1" applyFill="1" applyBorder="1" applyAlignment="1">
      <alignment horizontal="left" vertical="center" shrinkToFit="1"/>
      <protection/>
    </xf>
    <xf numFmtId="0" fontId="41" fillId="58" borderId="20" xfId="122" applyFont="1" applyFill="1" applyBorder="1" applyAlignment="1">
      <alignment horizontal="left" vertical="center" shrinkToFit="1"/>
      <protection/>
    </xf>
    <xf numFmtId="0" fontId="41" fillId="58" borderId="21" xfId="122" applyFont="1" applyFill="1" applyBorder="1" applyAlignment="1">
      <alignment horizontal="left" vertical="center" shrinkToFit="1"/>
      <protection/>
    </xf>
    <xf numFmtId="0" fontId="41" fillId="58" borderId="22" xfId="122" applyFont="1" applyFill="1" applyBorder="1" applyAlignment="1">
      <alignment horizontal="left" vertical="center" shrinkToFit="1"/>
      <protection/>
    </xf>
    <xf numFmtId="0" fontId="41" fillId="58" borderId="24" xfId="122" applyFont="1" applyFill="1" applyBorder="1" applyAlignment="1">
      <alignment horizontal="left" vertical="center" shrinkToFit="1"/>
      <protection/>
    </xf>
    <xf numFmtId="0" fontId="114" fillId="58" borderId="25" xfId="125" applyFont="1" applyFill="1" applyBorder="1" applyAlignment="1">
      <alignment horizontal="center" vertical="center" shrinkToFit="1"/>
      <protection/>
    </xf>
    <xf numFmtId="0" fontId="114" fillId="58" borderId="26" xfId="125" applyFont="1" applyFill="1" applyBorder="1" applyAlignment="1">
      <alignment horizontal="center" vertical="center" shrinkToFit="1"/>
      <protection/>
    </xf>
    <xf numFmtId="0" fontId="114" fillId="58" borderId="19" xfId="125" applyFont="1" applyFill="1" applyBorder="1" applyAlignment="1">
      <alignment horizontal="center" vertical="center" shrinkToFit="1"/>
      <protection/>
    </xf>
    <xf numFmtId="0" fontId="114" fillId="58" borderId="22" xfId="125" applyFont="1" applyFill="1" applyBorder="1" applyAlignment="1">
      <alignment horizontal="center" vertical="center" shrinkToFit="1"/>
      <protection/>
    </xf>
    <xf numFmtId="0" fontId="114" fillId="58" borderId="23" xfId="125" applyFont="1" applyFill="1" applyBorder="1" applyAlignment="1">
      <alignment horizontal="center" vertical="center" shrinkToFit="1"/>
      <protection/>
    </xf>
    <xf numFmtId="0" fontId="114" fillId="58" borderId="24" xfId="125" applyFont="1" applyFill="1" applyBorder="1" applyAlignment="1">
      <alignment horizontal="center" vertical="center" shrinkToFit="1"/>
      <protection/>
    </xf>
    <xf numFmtId="0" fontId="41" fillId="58" borderId="41" xfId="122" applyFont="1" applyFill="1" applyBorder="1" applyAlignment="1">
      <alignment horizontal="left" vertical="center" textRotation="90" shrinkToFit="1"/>
      <protection/>
    </xf>
    <xf numFmtId="0" fontId="41" fillId="58" borderId="42" xfId="122" applyFont="1" applyFill="1" applyBorder="1" applyAlignment="1">
      <alignment horizontal="left" vertical="center" textRotation="90" shrinkToFit="1"/>
      <protection/>
    </xf>
    <xf numFmtId="0" fontId="41" fillId="58" borderId="40" xfId="122" applyFont="1" applyFill="1" applyBorder="1" applyAlignment="1">
      <alignment horizontal="left" vertical="center" textRotation="90" shrinkToFit="1"/>
      <protection/>
    </xf>
    <xf numFmtId="0" fontId="41" fillId="58" borderId="41" xfId="122" applyFont="1" applyFill="1" applyBorder="1" applyAlignment="1">
      <alignment horizontal="left" vertical="center" textRotation="90"/>
      <protection/>
    </xf>
    <xf numFmtId="0" fontId="41" fillId="58" borderId="42" xfId="122" applyFont="1" applyFill="1" applyBorder="1" applyAlignment="1">
      <alignment horizontal="left" vertical="center" textRotation="90"/>
      <protection/>
    </xf>
    <xf numFmtId="0" fontId="41" fillId="58" borderId="40" xfId="122" applyFont="1" applyFill="1" applyBorder="1" applyAlignment="1">
      <alignment horizontal="left" vertical="center" textRotation="90"/>
      <protection/>
    </xf>
    <xf numFmtId="0" fontId="114" fillId="58" borderId="41" xfId="125" applyFont="1" applyFill="1" applyBorder="1" applyAlignment="1">
      <alignment horizontal="left" vertical="center" textRotation="90" shrinkToFit="1"/>
      <protection/>
    </xf>
    <xf numFmtId="0" fontId="114" fillId="58" borderId="42" xfId="125" applyFont="1" applyFill="1" applyBorder="1" applyAlignment="1">
      <alignment horizontal="left" vertical="center" textRotation="90" shrinkToFit="1"/>
      <protection/>
    </xf>
    <xf numFmtId="0" fontId="114" fillId="58" borderId="40" xfId="125" applyFont="1" applyFill="1" applyBorder="1" applyAlignment="1">
      <alignment horizontal="left" vertical="center" textRotation="90" shrinkToFit="1"/>
      <protection/>
    </xf>
    <xf numFmtId="0" fontId="41" fillId="0" borderId="0" xfId="104" applyFont="1" applyAlignment="1">
      <alignment horizontal="center" shrinkToFit="1"/>
      <protection/>
    </xf>
    <xf numFmtId="0" fontId="41" fillId="0" borderId="0" xfId="104" applyFont="1" applyBorder="1" applyAlignment="1">
      <alignment horizontal="center" shrinkToFit="1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10" xfId="71"/>
    <cellStyle name="Normal 12" xfId="72"/>
    <cellStyle name="Normal 16" xfId="73"/>
    <cellStyle name="Normal 18" xfId="74"/>
    <cellStyle name="Normal 2" xfId="75"/>
    <cellStyle name="Normal 20" xfId="76"/>
    <cellStyle name="Normal 22" xfId="77"/>
    <cellStyle name="Normal 24" xfId="78"/>
    <cellStyle name="Normal 26" xfId="79"/>
    <cellStyle name="Normal 28" xfId="80"/>
    <cellStyle name="Normal 3" xfId="81"/>
    <cellStyle name="Normal 30" xfId="82"/>
    <cellStyle name="Normal 4" xfId="83"/>
    <cellStyle name="Normal 6" xfId="84"/>
    <cellStyle name="Normal 8" xfId="85"/>
    <cellStyle name="Note" xfId="86"/>
    <cellStyle name="Output" xfId="87"/>
    <cellStyle name="Title" xfId="88"/>
    <cellStyle name="Total" xfId="89"/>
    <cellStyle name="Warning Text" xfId="90"/>
    <cellStyle name="การคำนวณ" xfId="91"/>
    <cellStyle name="ข้อความเตือน" xfId="92"/>
    <cellStyle name="ข้อความอธิบาย" xfId="93"/>
    <cellStyle name="Comma" xfId="94"/>
    <cellStyle name="Comma [0]" xfId="95"/>
    <cellStyle name="เครื่องหมายจุลภาค 2 2" xfId="96"/>
    <cellStyle name="เครื่องหมายจุลภาค 6" xfId="97"/>
    <cellStyle name="Currency" xfId="98"/>
    <cellStyle name="Currency [0]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กติ 2" xfId="104"/>
    <cellStyle name="ปกติ 2 10" xfId="105"/>
    <cellStyle name="ปกติ 2 11" xfId="106"/>
    <cellStyle name="ปกติ 2 12" xfId="107"/>
    <cellStyle name="ปกติ 2 13" xfId="108"/>
    <cellStyle name="ปกติ 2 14" xfId="109"/>
    <cellStyle name="ปกติ 2 15" xfId="110"/>
    <cellStyle name="ปกติ 2 16" xfId="111"/>
    <cellStyle name="ปกติ 2 17" xfId="112"/>
    <cellStyle name="ปกติ 2 18" xfId="113"/>
    <cellStyle name="ปกติ 2 2" xfId="114"/>
    <cellStyle name="ปกติ 2 3" xfId="115"/>
    <cellStyle name="ปกติ 2 4" xfId="116"/>
    <cellStyle name="ปกติ 2 5" xfId="117"/>
    <cellStyle name="ปกติ 2 6" xfId="118"/>
    <cellStyle name="ปกติ 2 7" xfId="119"/>
    <cellStyle name="ปกติ 2 8" xfId="120"/>
    <cellStyle name="ปกติ 2 9" xfId="121"/>
    <cellStyle name="ปกติ 20" xfId="122"/>
    <cellStyle name="ปกติ 3" xfId="123"/>
    <cellStyle name="ปกติ 4" xfId="124"/>
    <cellStyle name="ปกติ 5" xfId="125"/>
    <cellStyle name="ปกติ_เอกสาร 1-2" xfId="126"/>
    <cellStyle name="ป้อนค่า" xfId="127"/>
    <cellStyle name="ปานกลาง" xfId="128"/>
    <cellStyle name="Percent" xfId="129"/>
    <cellStyle name="ผลรวม" xfId="130"/>
    <cellStyle name="แย่" xfId="131"/>
    <cellStyle name="ส่วนที่ถูกเน้น1" xfId="132"/>
    <cellStyle name="ส่วนที่ถูกเน้น2" xfId="133"/>
    <cellStyle name="ส่วนที่ถูกเน้น3" xfId="134"/>
    <cellStyle name="ส่วนที่ถูกเน้น4" xfId="135"/>
    <cellStyle name="ส่วนที่ถูกเน้น5" xfId="136"/>
    <cellStyle name="ส่วนที่ถูกเน้น6" xfId="137"/>
    <cellStyle name="แสดงผล" xfId="138"/>
    <cellStyle name="หมายเหตุ" xfId="139"/>
    <cellStyle name="หัวเรื่อง 1" xfId="140"/>
    <cellStyle name="หัวเรื่อง 2" xfId="141"/>
    <cellStyle name="หัวเรื่อง 3" xfId="142"/>
    <cellStyle name="หัวเรื่อง 4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24</xdr:row>
      <xdr:rowOff>28575</xdr:rowOff>
    </xdr:from>
    <xdr:to>
      <xdr:col>2</xdr:col>
      <xdr:colOff>1181100</xdr:colOff>
      <xdr:row>24</xdr:row>
      <xdr:rowOff>28575</xdr:rowOff>
    </xdr:to>
    <xdr:sp>
      <xdr:nvSpPr>
        <xdr:cNvPr id="1" name="Line 5"/>
        <xdr:cNvSpPr>
          <a:spLocks/>
        </xdr:cNvSpPr>
      </xdr:nvSpPr>
      <xdr:spPr>
        <a:xfrm>
          <a:off x="2305050" y="68580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1457325</xdr:colOff>
      <xdr:row>24</xdr:row>
      <xdr:rowOff>28575</xdr:rowOff>
    </xdr:from>
    <xdr:to>
      <xdr:col>4</xdr:col>
      <xdr:colOff>685800</xdr:colOff>
      <xdr:row>24</xdr:row>
      <xdr:rowOff>28575</xdr:rowOff>
    </xdr:to>
    <xdr:sp>
      <xdr:nvSpPr>
        <xdr:cNvPr id="2" name="Line 6"/>
        <xdr:cNvSpPr>
          <a:spLocks/>
        </xdr:cNvSpPr>
      </xdr:nvSpPr>
      <xdr:spPr>
        <a:xfrm>
          <a:off x="4162425" y="68580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0</xdr:rowOff>
    </xdr:from>
    <xdr:to>
      <xdr:col>2</xdr:col>
      <xdr:colOff>581025</xdr:colOff>
      <xdr:row>20</xdr:row>
      <xdr:rowOff>0</xdr:rowOff>
    </xdr:to>
    <xdr:sp>
      <xdr:nvSpPr>
        <xdr:cNvPr id="3" name="Line 5"/>
        <xdr:cNvSpPr>
          <a:spLocks/>
        </xdr:cNvSpPr>
      </xdr:nvSpPr>
      <xdr:spPr>
        <a:xfrm>
          <a:off x="942975" y="57912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</xdr:colOff>
      <xdr:row>20</xdr:row>
      <xdr:rowOff>266700</xdr:rowOff>
    </xdr:from>
    <xdr:to>
      <xdr:col>4</xdr:col>
      <xdr:colOff>647700</xdr:colOff>
      <xdr:row>21</xdr:row>
      <xdr:rowOff>9525</xdr:rowOff>
    </xdr:to>
    <xdr:sp>
      <xdr:nvSpPr>
        <xdr:cNvPr id="4" name="Line 5"/>
        <xdr:cNvSpPr>
          <a:spLocks/>
        </xdr:cNvSpPr>
      </xdr:nvSpPr>
      <xdr:spPr>
        <a:xfrm>
          <a:off x="914400" y="6057900"/>
          <a:ext cx="4791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1266825</xdr:colOff>
      <xdr:row>111</xdr:row>
      <xdr:rowOff>0</xdr:rowOff>
    </xdr:from>
    <xdr:to>
      <xdr:col>2</xdr:col>
      <xdr:colOff>1390650</xdr:colOff>
      <xdr:row>111</xdr:row>
      <xdr:rowOff>0</xdr:rowOff>
    </xdr:to>
    <xdr:sp>
      <xdr:nvSpPr>
        <xdr:cNvPr id="5" name="Line 7"/>
        <xdr:cNvSpPr>
          <a:spLocks/>
        </xdr:cNvSpPr>
      </xdr:nvSpPr>
      <xdr:spPr>
        <a:xfrm>
          <a:off x="1876425" y="321754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1238250</xdr:colOff>
      <xdr:row>147</xdr:row>
      <xdr:rowOff>390525</xdr:rowOff>
    </xdr:from>
    <xdr:to>
      <xdr:col>2</xdr:col>
      <xdr:colOff>1590675</xdr:colOff>
      <xdr:row>147</xdr:row>
      <xdr:rowOff>390525</xdr:rowOff>
    </xdr:to>
    <xdr:sp>
      <xdr:nvSpPr>
        <xdr:cNvPr id="6" name="Line 7"/>
        <xdr:cNvSpPr>
          <a:spLocks/>
        </xdr:cNvSpPr>
      </xdr:nvSpPr>
      <xdr:spPr>
        <a:xfrm flipV="1">
          <a:off x="1847850" y="438340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304800</xdr:colOff>
      <xdr:row>147</xdr:row>
      <xdr:rowOff>342900</xdr:rowOff>
    </xdr:from>
    <xdr:to>
      <xdr:col>5</xdr:col>
      <xdr:colOff>381000</xdr:colOff>
      <xdr:row>147</xdr:row>
      <xdr:rowOff>342900</xdr:rowOff>
    </xdr:to>
    <xdr:sp>
      <xdr:nvSpPr>
        <xdr:cNvPr id="7" name="Line 7"/>
        <xdr:cNvSpPr>
          <a:spLocks/>
        </xdr:cNvSpPr>
      </xdr:nvSpPr>
      <xdr:spPr>
        <a:xfrm>
          <a:off x="5362575" y="437864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1257300</xdr:colOff>
      <xdr:row>149</xdr:row>
      <xdr:rowOff>323850</xdr:rowOff>
    </xdr:from>
    <xdr:to>
      <xdr:col>2</xdr:col>
      <xdr:colOff>1704975</xdr:colOff>
      <xdr:row>149</xdr:row>
      <xdr:rowOff>323850</xdr:rowOff>
    </xdr:to>
    <xdr:sp>
      <xdr:nvSpPr>
        <xdr:cNvPr id="8" name="Line 7"/>
        <xdr:cNvSpPr>
          <a:spLocks/>
        </xdr:cNvSpPr>
      </xdr:nvSpPr>
      <xdr:spPr>
        <a:xfrm flipV="1">
          <a:off x="1866900" y="444531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704850</xdr:colOff>
      <xdr:row>178</xdr:row>
      <xdr:rowOff>342900</xdr:rowOff>
    </xdr:from>
    <xdr:to>
      <xdr:col>2</xdr:col>
      <xdr:colOff>590550</xdr:colOff>
      <xdr:row>178</xdr:row>
      <xdr:rowOff>342900</xdr:rowOff>
    </xdr:to>
    <xdr:sp>
      <xdr:nvSpPr>
        <xdr:cNvPr id="9" name="Line 7"/>
        <xdr:cNvSpPr>
          <a:spLocks/>
        </xdr:cNvSpPr>
      </xdr:nvSpPr>
      <xdr:spPr>
        <a:xfrm>
          <a:off x="1314450" y="53330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1200150</xdr:colOff>
      <xdr:row>206</xdr:row>
      <xdr:rowOff>0</xdr:rowOff>
    </xdr:from>
    <xdr:to>
      <xdr:col>2</xdr:col>
      <xdr:colOff>1323975</xdr:colOff>
      <xdr:row>206</xdr:row>
      <xdr:rowOff>0</xdr:rowOff>
    </xdr:to>
    <xdr:sp>
      <xdr:nvSpPr>
        <xdr:cNvPr id="10" name="Line 7"/>
        <xdr:cNvSpPr>
          <a:spLocks/>
        </xdr:cNvSpPr>
      </xdr:nvSpPr>
      <xdr:spPr>
        <a:xfrm>
          <a:off x="1809750" y="615981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1181100</xdr:colOff>
      <xdr:row>209</xdr:row>
      <xdr:rowOff>0</xdr:rowOff>
    </xdr:from>
    <xdr:to>
      <xdr:col>2</xdr:col>
      <xdr:colOff>390525</xdr:colOff>
      <xdr:row>209</xdr:row>
      <xdr:rowOff>0</xdr:rowOff>
    </xdr:to>
    <xdr:sp>
      <xdr:nvSpPr>
        <xdr:cNvPr id="11" name="Line 7"/>
        <xdr:cNvSpPr>
          <a:spLocks/>
        </xdr:cNvSpPr>
      </xdr:nvSpPr>
      <xdr:spPr>
        <a:xfrm>
          <a:off x="1790700" y="625125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819150</xdr:colOff>
      <xdr:row>19</xdr:row>
      <xdr:rowOff>342900</xdr:rowOff>
    </xdr:from>
    <xdr:to>
      <xdr:col>4</xdr:col>
      <xdr:colOff>657225</xdr:colOff>
      <xdr:row>19</xdr:row>
      <xdr:rowOff>342900</xdr:rowOff>
    </xdr:to>
    <xdr:sp>
      <xdr:nvSpPr>
        <xdr:cNvPr id="12" name="Line 5"/>
        <xdr:cNvSpPr>
          <a:spLocks/>
        </xdr:cNvSpPr>
      </xdr:nvSpPr>
      <xdr:spPr>
        <a:xfrm>
          <a:off x="3524250" y="57816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866775</xdr:colOff>
      <xdr:row>83</xdr:row>
      <xdr:rowOff>9525</xdr:rowOff>
    </xdr:from>
    <xdr:to>
      <xdr:col>2</xdr:col>
      <xdr:colOff>228600</xdr:colOff>
      <xdr:row>83</xdr:row>
      <xdr:rowOff>9525</xdr:rowOff>
    </xdr:to>
    <xdr:sp>
      <xdr:nvSpPr>
        <xdr:cNvPr id="13" name="Line 7"/>
        <xdr:cNvSpPr>
          <a:spLocks/>
        </xdr:cNvSpPr>
      </xdr:nvSpPr>
      <xdr:spPr>
        <a:xfrm>
          <a:off x="1476375" y="237648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561975</xdr:colOff>
      <xdr:row>83</xdr:row>
      <xdr:rowOff>28575</xdr:rowOff>
    </xdr:from>
    <xdr:to>
      <xdr:col>3</xdr:col>
      <xdr:colOff>400050</xdr:colOff>
      <xdr:row>83</xdr:row>
      <xdr:rowOff>28575</xdr:rowOff>
    </xdr:to>
    <xdr:sp>
      <xdr:nvSpPr>
        <xdr:cNvPr id="14" name="Line 8"/>
        <xdr:cNvSpPr>
          <a:spLocks/>
        </xdr:cNvSpPr>
      </xdr:nvSpPr>
      <xdr:spPr>
        <a:xfrm>
          <a:off x="3267075" y="237839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485775</xdr:colOff>
      <xdr:row>50</xdr:row>
      <xdr:rowOff>0</xdr:rowOff>
    </xdr:from>
    <xdr:to>
      <xdr:col>4</xdr:col>
      <xdr:colOff>352425</xdr:colOff>
      <xdr:row>50</xdr:row>
      <xdr:rowOff>0</xdr:rowOff>
    </xdr:to>
    <xdr:sp>
      <xdr:nvSpPr>
        <xdr:cNvPr id="15" name="Line 7"/>
        <xdr:cNvSpPr>
          <a:spLocks/>
        </xdr:cNvSpPr>
      </xdr:nvSpPr>
      <xdr:spPr>
        <a:xfrm>
          <a:off x="3190875" y="140970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25</xdr:row>
      <xdr:rowOff>238125</xdr:rowOff>
    </xdr:from>
    <xdr:to>
      <xdr:col>60</xdr:col>
      <xdr:colOff>85725</xdr:colOff>
      <xdr:row>31</xdr:row>
      <xdr:rowOff>276225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2858750" y="9915525"/>
          <a:ext cx="401955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…………………...…….........……….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(…………………...........……………..)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ผอ.ร.ร.…....……………..... 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 / เดือน /ปี 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114300</xdr:colOff>
      <xdr:row>11</xdr:row>
      <xdr:rowOff>9525</xdr:rowOff>
    </xdr:from>
    <xdr:to>
      <xdr:col>54</xdr:col>
      <xdr:colOff>85725</xdr:colOff>
      <xdr:row>16</xdr:row>
      <xdr:rowOff>495300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2544425" y="4724400"/>
          <a:ext cx="4267200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ขอรับรองว่าข้อมูลถูกต้อง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…………………...…….........……….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(…………………...........……………..)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ตำแหน่ง ผอ.ร.ร.…....……………..... .
</a:t>
          </a:r>
          <a:r>
            <a:rPr lang="en-US" cap="none" sz="2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วัน / เดือน /ปี 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5;&#3629;&#3619;&#3660;&#3617;%2010%20&#3617;&#3636;.&#3618;.54\&#3649;&#3610;&#3610;&#3615;&#3629;&#3619;&#3660;&#3617;&#3626;&#3656;&#3591;&#3629;&#3629;&#3585;&#3650;&#3619;&#3591;&#3648;&#3619;&#3637;&#3618;&#3609;\&#3649;&#3610;&#3610;&#3615;&#3629;&#3619;&#3660;&#3617;&#3626;&#3656;&#3591;&#3629;&#3629;&#3585;&#3650;&#3619;&#3591;&#3648;&#3619;&#3637;&#3618;&#3609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5;&#3629;&#3619;&#3660;&#3617;%2010%20&#3617;&#3636;.&#3618;.54\&#3649;&#3610;&#3610;&#3615;&#3629;&#3619;&#3660;&#3617;&#3626;&#3656;&#3591;&#3629;&#3629;&#3585;&#3650;&#3619;&#3591;&#3648;&#3619;&#3637;&#3618;&#3609;\&#3586;&#3657;&#3629;&#3617;&#3641;&#3621;&#3585;&#3634;&#3619;&#3626;&#3629;&#3609;&#3586;&#3629;&#3591;&#3588;&#3619;&#3641;%20&#3616;&#3634;&#3588;&#3648;&#3619;&#3637;&#3618;&#3609;&#3607;&#3637;&#3656;%201%20&#3611;&#3637;&#3585;&#3634;&#3619;&#3624;&#3638;&#3585;&#3625;&#3634;%20255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5;&#3629;&#3619;&#3660;&#3617;%2010%20&#3617;&#3636;.&#3618;.54\&#3649;&#3610;&#3610;&#3615;&#3629;&#3619;&#3660;&#3617;&#3626;&#3656;&#3591;&#3629;&#3629;&#3585;&#3650;&#3619;&#3591;&#3648;&#3619;&#3637;&#3618;&#3609;\&#3586;&#3657;&#3629;&#3617;&#3641;&#3621;&#3585;&#3634;&#3619;&#3626;&#3629;&#3609;&#3586;&#3629;&#3591;&#3588;&#3619;&#3641;%20&#3616;&#3634;&#3588;&#3648;&#3619;&#3637;&#3618;&#3609;&#3607;&#3637;&#3656;%201%20&#3611;&#3637;&#3585;&#3634;&#3619;&#3624;&#3638;&#3585;&#3625;&#3634;%2025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ร.ร. นักเรียนที่ต่ำกว120 คน"/>
      <sheetName val="แบบร.ร.ที่ นร.เกิน 120 คน"/>
      <sheetName val="เกณฑ์ กคศ."/>
      <sheetName val="ข้อมูลครู"/>
      <sheetName val="ขอ้มูลนักเรียน"/>
      <sheetName val="แบบบันทึกการสอน"/>
      <sheetName val="รหัสโรงเรียน"/>
      <sheetName val="ตัวอย่างการกรอกข้อมูล"/>
      <sheetName val="เจ้าหน้าที่รับผิดชอ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บันทึกการสอน"/>
      <sheetName val="รหัสโรงเรียน"/>
      <sheetName val="ตัวอย่างการกรอกข้อมูล"/>
      <sheetName val="ตัวอย่างการกรอกข้อมูล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บันทึกการสอน"/>
      <sheetName val="รหัสโรงเรียน"/>
      <sheetName val="ตัวอย่างการกรอกข้อมูล"/>
      <sheetName val="ตัวอย่างการกรอกข้อมู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1"/>
  <sheetViews>
    <sheetView tabSelected="1" zoomScale="130" zoomScaleNormal="130" zoomScalePageLayoutView="0" workbookViewId="0" topLeftCell="A103">
      <selection activeCell="C106" sqref="C106"/>
    </sheetView>
  </sheetViews>
  <sheetFormatPr defaultColWidth="9.140625" defaultRowHeight="21.75"/>
  <cols>
    <col min="1" max="1" width="9.140625" style="12" customWidth="1"/>
    <col min="2" max="2" width="31.421875" style="12" customWidth="1"/>
    <col min="3" max="3" width="26.140625" style="12" customWidth="1"/>
    <col min="4" max="4" width="9.140625" style="12" customWidth="1"/>
    <col min="5" max="5" width="14.00390625" style="12" customWidth="1"/>
    <col min="6" max="6" width="11.421875" style="12" customWidth="1"/>
    <col min="7" max="7" width="1.28515625" style="12" customWidth="1"/>
    <col min="8" max="16384" width="9.140625" style="12" customWidth="1"/>
  </cols>
  <sheetData>
    <row r="1" spans="1:6" ht="34.5" customHeight="1">
      <c r="A1" s="264" t="s">
        <v>84</v>
      </c>
      <c r="B1" s="264"/>
      <c r="C1" s="264"/>
      <c r="D1" s="264"/>
      <c r="E1" s="264"/>
      <c r="F1" s="264"/>
    </row>
    <row r="2" ht="15.75" customHeight="1"/>
    <row r="3" spans="1:6" s="1" customFormat="1" ht="24.75" customHeight="1">
      <c r="A3" s="13" t="s">
        <v>85</v>
      </c>
      <c r="B3" s="14"/>
      <c r="C3" s="14"/>
      <c r="D3" s="14"/>
      <c r="E3" s="14"/>
      <c r="F3" s="2"/>
    </row>
    <row r="4" spans="1:6" s="1" customFormat="1" ht="15.75" customHeight="1">
      <c r="A4" s="3"/>
      <c r="B4" s="11"/>
      <c r="C4" s="11"/>
      <c r="D4" s="11"/>
      <c r="E4" s="11"/>
      <c r="F4" s="4"/>
    </row>
    <row r="5" spans="1:6" s="1" customFormat="1" ht="21.75">
      <c r="A5" s="5" t="s">
        <v>25</v>
      </c>
      <c r="B5" s="11"/>
      <c r="C5" s="11"/>
      <c r="D5" s="11"/>
      <c r="E5" s="11"/>
      <c r="F5" s="4"/>
    </row>
    <row r="6" spans="1:6" s="1" customFormat="1" ht="21.75">
      <c r="A6" s="5" t="s">
        <v>26</v>
      </c>
      <c r="B6" s="11"/>
      <c r="C6" s="11"/>
      <c r="D6" s="11"/>
      <c r="E6" s="11"/>
      <c r="F6" s="4"/>
    </row>
    <row r="7" spans="1:6" s="1" customFormat="1" ht="21.75">
      <c r="A7" s="5" t="s">
        <v>27</v>
      </c>
      <c r="B7" s="11"/>
      <c r="C7" s="11"/>
      <c r="D7" s="11"/>
      <c r="E7" s="11"/>
      <c r="F7" s="4"/>
    </row>
    <row r="8" spans="1:6" s="1" customFormat="1" ht="21.75">
      <c r="A8" s="5" t="s">
        <v>28</v>
      </c>
      <c r="B8" s="11"/>
      <c r="C8" s="11"/>
      <c r="D8" s="11"/>
      <c r="E8" s="11"/>
      <c r="F8" s="4"/>
    </row>
    <row r="9" spans="1:6" s="1" customFormat="1" ht="21.75">
      <c r="A9" s="5" t="s">
        <v>29</v>
      </c>
      <c r="B9" s="11"/>
      <c r="C9" s="11"/>
      <c r="D9" s="11"/>
      <c r="E9" s="11"/>
      <c r="F9" s="4"/>
    </row>
    <row r="10" spans="1:6" s="1" customFormat="1" ht="21.75">
      <c r="A10" s="5" t="s">
        <v>30</v>
      </c>
      <c r="B10" s="11"/>
      <c r="C10" s="11"/>
      <c r="D10" s="11"/>
      <c r="E10" s="11"/>
      <c r="F10" s="4"/>
    </row>
    <row r="11" spans="1:6" s="1" customFormat="1" ht="14.25" customHeight="1">
      <c r="A11" s="6"/>
      <c r="B11" s="7"/>
      <c r="C11" s="7"/>
      <c r="D11" s="7"/>
      <c r="E11" s="7"/>
      <c r="F11" s="8"/>
    </row>
    <row r="12" spans="1:6" s="1" customFormat="1" ht="15" customHeight="1">
      <c r="A12" s="11"/>
      <c r="B12" s="11"/>
      <c r="C12" s="11"/>
      <c r="D12" s="11"/>
      <c r="E12" s="11"/>
      <c r="F12" s="11"/>
    </row>
    <row r="13" spans="1:6" s="1" customFormat="1" ht="30" customHeight="1">
      <c r="A13" s="13" t="s">
        <v>86</v>
      </c>
      <c r="B13" s="14"/>
      <c r="C13" s="14"/>
      <c r="D13" s="14"/>
      <c r="E13" s="14"/>
      <c r="F13" s="2"/>
    </row>
    <row r="14" spans="1:6" s="1" customFormat="1" ht="12" customHeight="1">
      <c r="A14" s="5"/>
      <c r="B14" s="11"/>
      <c r="C14" s="11"/>
      <c r="D14" s="11"/>
      <c r="E14" s="11"/>
      <c r="F14" s="4"/>
    </row>
    <row r="15" spans="1:6" s="1" customFormat="1" ht="27" customHeight="1">
      <c r="A15" s="9" t="s">
        <v>31</v>
      </c>
      <c r="B15" s="11"/>
      <c r="C15" s="11"/>
      <c r="D15" s="10" t="s">
        <v>32</v>
      </c>
      <c r="E15" s="15"/>
      <c r="F15" s="4"/>
    </row>
    <row r="16" spans="1:6" s="1" customFormat="1" ht="21.75">
      <c r="A16" s="9" t="s">
        <v>33</v>
      </c>
      <c r="B16" s="11"/>
      <c r="C16" s="11"/>
      <c r="D16" s="10" t="s">
        <v>34</v>
      </c>
      <c r="E16" s="15"/>
      <c r="F16" s="4"/>
    </row>
    <row r="17" spans="1:6" s="1" customFormat="1" ht="27" customHeight="1">
      <c r="A17" s="9" t="s">
        <v>35</v>
      </c>
      <c r="B17" s="11"/>
      <c r="C17" s="11"/>
      <c r="D17" s="10" t="s">
        <v>32</v>
      </c>
      <c r="E17" s="15"/>
      <c r="F17" s="4"/>
    </row>
    <row r="18" spans="1:6" s="1" customFormat="1" ht="21.75">
      <c r="A18" s="9" t="s">
        <v>33</v>
      </c>
      <c r="B18" s="11"/>
      <c r="C18" s="11"/>
      <c r="D18" s="10" t="s">
        <v>36</v>
      </c>
      <c r="E18" s="15"/>
      <c r="F18" s="4"/>
    </row>
    <row r="19" spans="1:6" s="1" customFormat="1" ht="38.25" customHeight="1">
      <c r="A19" s="9" t="s">
        <v>185</v>
      </c>
      <c r="B19" s="11"/>
      <c r="C19" s="11"/>
      <c r="D19" s="11"/>
      <c r="E19" s="11"/>
      <c r="F19" s="4"/>
    </row>
    <row r="20" spans="1:6" s="17" customFormat="1" ht="27.75" customHeight="1">
      <c r="A20" s="9" t="s">
        <v>186</v>
      </c>
      <c r="B20" s="15"/>
      <c r="C20" s="15"/>
      <c r="D20" s="15"/>
      <c r="E20" s="15"/>
      <c r="F20" s="16"/>
    </row>
    <row r="21" spans="1:6" s="17" customFormat="1" ht="21">
      <c r="A21" s="9"/>
      <c r="B21" s="15" t="s">
        <v>87</v>
      </c>
      <c r="C21" s="15"/>
      <c r="D21" s="39" t="s">
        <v>88</v>
      </c>
      <c r="E21" s="15"/>
      <c r="F21" s="16"/>
    </row>
    <row r="22" spans="1:6" s="17" customFormat="1" ht="21">
      <c r="A22" s="9"/>
      <c r="B22" s="15"/>
      <c r="C22" s="40">
        <v>2</v>
      </c>
      <c r="D22" s="15"/>
      <c r="E22" s="15"/>
      <c r="F22" s="16"/>
    </row>
    <row r="23" spans="1:6" s="17" customFormat="1" ht="12" customHeight="1" thickBot="1">
      <c r="A23" s="9"/>
      <c r="B23" s="15"/>
      <c r="C23" s="15"/>
      <c r="D23" s="15"/>
      <c r="E23" s="15"/>
      <c r="F23" s="16"/>
    </row>
    <row r="24" spans="1:6" s="17" customFormat="1" ht="27.75" customHeight="1">
      <c r="A24" s="9"/>
      <c r="B24" s="41" t="s">
        <v>190</v>
      </c>
      <c r="C24" s="42"/>
      <c r="D24" s="42"/>
      <c r="E24" s="43"/>
      <c r="F24" s="16"/>
    </row>
    <row r="25" spans="1:6" s="17" customFormat="1" ht="24.75" customHeight="1" thickBot="1">
      <c r="A25" s="9"/>
      <c r="B25" s="44"/>
      <c r="C25" s="45" t="s">
        <v>37</v>
      </c>
      <c r="D25" s="45" t="s">
        <v>37</v>
      </c>
      <c r="E25" s="46"/>
      <c r="F25" s="16"/>
    </row>
    <row r="26" spans="1:6" s="17" customFormat="1" ht="12" customHeight="1">
      <c r="A26" s="9"/>
      <c r="B26" s="15"/>
      <c r="C26" s="15"/>
      <c r="D26" s="15"/>
      <c r="E26" s="15"/>
      <c r="F26" s="16"/>
    </row>
    <row r="27" spans="1:6" s="1" customFormat="1" ht="21.75">
      <c r="A27" s="9" t="s">
        <v>38</v>
      </c>
      <c r="B27" s="11"/>
      <c r="C27" s="11"/>
      <c r="D27" s="11"/>
      <c r="E27" s="11"/>
      <c r="F27" s="4"/>
    </row>
    <row r="28" spans="1:6" s="1" customFormat="1" ht="21.75">
      <c r="A28" s="5" t="s">
        <v>39</v>
      </c>
      <c r="B28" s="11"/>
      <c r="C28" s="11"/>
      <c r="D28" s="11"/>
      <c r="E28" s="11"/>
      <c r="F28" s="4"/>
    </row>
    <row r="29" spans="1:6" s="1" customFormat="1" ht="21.75">
      <c r="A29" s="5" t="s">
        <v>40</v>
      </c>
      <c r="B29" s="11"/>
      <c r="C29" s="11"/>
      <c r="D29" s="11"/>
      <c r="E29" s="11"/>
      <c r="F29" s="4"/>
    </row>
    <row r="30" spans="1:6" s="1" customFormat="1" ht="21.75">
      <c r="A30" s="5" t="s">
        <v>41</v>
      </c>
      <c r="B30" s="11"/>
      <c r="C30" s="11"/>
      <c r="D30" s="11"/>
      <c r="E30" s="11"/>
      <c r="F30" s="4"/>
    </row>
    <row r="31" spans="1:6" s="1" customFormat="1" ht="21.75">
      <c r="A31" s="5" t="s">
        <v>42</v>
      </c>
      <c r="B31" s="11"/>
      <c r="C31" s="11"/>
      <c r="D31" s="11"/>
      <c r="E31" s="11"/>
      <c r="F31" s="4"/>
    </row>
    <row r="32" spans="1:6" s="1" customFormat="1" ht="21.75">
      <c r="A32" s="5" t="s">
        <v>43</v>
      </c>
      <c r="B32" s="11"/>
      <c r="C32" s="11"/>
      <c r="D32" s="11"/>
      <c r="E32" s="11"/>
      <c r="F32" s="4"/>
    </row>
    <row r="33" spans="1:6" s="1" customFormat="1" ht="7.5" customHeight="1">
      <c r="A33" s="5"/>
      <c r="B33" s="11"/>
      <c r="C33" s="11"/>
      <c r="D33" s="11"/>
      <c r="E33" s="11"/>
      <c r="F33" s="4"/>
    </row>
    <row r="34" spans="1:6" s="1" customFormat="1" ht="21.75">
      <c r="A34" s="3" t="s">
        <v>44</v>
      </c>
      <c r="B34" s="11"/>
      <c r="C34" s="11"/>
      <c r="D34" s="11"/>
      <c r="E34" s="11"/>
      <c r="F34" s="4"/>
    </row>
    <row r="35" spans="1:6" s="1" customFormat="1" ht="21.75">
      <c r="A35" s="5" t="s">
        <v>131</v>
      </c>
      <c r="B35" s="11"/>
      <c r="C35" s="11"/>
      <c r="D35" s="11"/>
      <c r="E35" s="11"/>
      <c r="F35" s="4"/>
    </row>
    <row r="36" spans="1:6" s="1" customFormat="1" ht="24" customHeight="1">
      <c r="A36" s="6" t="s">
        <v>132</v>
      </c>
      <c r="B36" s="7"/>
      <c r="C36" s="7"/>
      <c r="D36" s="7"/>
      <c r="E36" s="7"/>
      <c r="F36" s="8"/>
    </row>
    <row r="37" s="1" customFormat="1" ht="6" customHeight="1"/>
    <row r="38" s="1" customFormat="1" ht="14.25" customHeight="1"/>
    <row r="39" spans="1:6" s="1" customFormat="1" ht="34.5" customHeight="1">
      <c r="A39" s="13" t="s">
        <v>195</v>
      </c>
      <c r="B39" s="14"/>
      <c r="C39" s="14"/>
      <c r="D39" s="14"/>
      <c r="E39" s="14"/>
      <c r="F39" s="2"/>
    </row>
    <row r="40" spans="1:6" s="1" customFormat="1" ht="21.75">
      <c r="A40" s="5"/>
      <c r="B40" s="11"/>
      <c r="C40" s="11"/>
      <c r="D40" s="11"/>
      <c r="E40" s="11"/>
      <c r="F40" s="4"/>
    </row>
    <row r="41" spans="1:6" s="1" customFormat="1" ht="27" customHeight="1">
      <c r="A41" s="9" t="s">
        <v>31</v>
      </c>
      <c r="B41" s="11"/>
      <c r="C41" s="11"/>
      <c r="D41" s="10" t="s">
        <v>47</v>
      </c>
      <c r="E41" s="11"/>
      <c r="F41" s="4"/>
    </row>
    <row r="42" spans="1:6" s="1" customFormat="1" ht="21.75">
      <c r="A42" s="9" t="s">
        <v>33</v>
      </c>
      <c r="B42" s="11"/>
      <c r="C42" s="11"/>
      <c r="D42" s="10" t="s">
        <v>48</v>
      </c>
      <c r="E42" s="11"/>
      <c r="F42" s="4"/>
    </row>
    <row r="43" spans="1:6" s="1" customFormat="1" ht="27" customHeight="1">
      <c r="A43" s="9" t="s">
        <v>35</v>
      </c>
      <c r="B43" s="11"/>
      <c r="C43" s="11"/>
      <c r="D43" s="10" t="s">
        <v>47</v>
      </c>
      <c r="E43" s="11"/>
      <c r="F43" s="4"/>
    </row>
    <row r="44" spans="1:6" s="1" customFormat="1" ht="21.75">
      <c r="A44" s="9" t="s">
        <v>33</v>
      </c>
      <c r="B44" s="11"/>
      <c r="C44" s="11"/>
      <c r="D44" s="10" t="s">
        <v>49</v>
      </c>
      <c r="E44" s="11"/>
      <c r="F44" s="4"/>
    </row>
    <row r="45" spans="1:6" s="1" customFormat="1" ht="27" customHeight="1">
      <c r="A45" s="9" t="s">
        <v>50</v>
      </c>
      <c r="B45" s="11"/>
      <c r="C45" s="11"/>
      <c r="D45" s="10" t="s">
        <v>51</v>
      </c>
      <c r="E45" s="11"/>
      <c r="F45" s="4"/>
    </row>
    <row r="46" spans="1:6" s="1" customFormat="1" ht="21.75">
      <c r="A46" s="9" t="s">
        <v>33</v>
      </c>
      <c r="B46" s="11"/>
      <c r="C46" s="11"/>
      <c r="D46" s="10" t="s">
        <v>49</v>
      </c>
      <c r="E46" s="11"/>
      <c r="F46" s="4"/>
    </row>
    <row r="47" spans="1:6" s="1" customFormat="1" ht="21.75">
      <c r="A47" s="9"/>
      <c r="B47" s="11"/>
      <c r="C47" s="11"/>
      <c r="D47" s="11"/>
      <c r="E47" s="11"/>
      <c r="F47" s="4"/>
    </row>
    <row r="48" spans="1:6" s="1" customFormat="1" ht="28.5" customHeight="1">
      <c r="A48" s="9" t="s">
        <v>187</v>
      </c>
      <c r="B48" s="11"/>
      <c r="C48" s="11"/>
      <c r="D48" s="11"/>
      <c r="E48" s="11"/>
      <c r="F48" s="4"/>
    </row>
    <row r="49" spans="1:6" s="1" customFormat="1" ht="28.5" customHeight="1">
      <c r="A49" s="9" t="s">
        <v>201</v>
      </c>
      <c r="B49" s="11"/>
      <c r="C49" s="11"/>
      <c r="D49" s="11"/>
      <c r="E49" s="11"/>
      <c r="F49" s="4"/>
    </row>
    <row r="50" spans="1:6" s="1" customFormat="1" ht="28.5" customHeight="1">
      <c r="A50" s="5"/>
      <c r="B50" s="15" t="s">
        <v>202</v>
      </c>
      <c r="C50" s="11"/>
      <c r="D50" s="11"/>
      <c r="E50" s="11"/>
      <c r="F50" s="4"/>
    </row>
    <row r="51" spans="1:6" s="1" customFormat="1" ht="21.75" customHeight="1">
      <c r="A51" s="9"/>
      <c r="B51" s="11"/>
      <c r="C51" s="50" t="s">
        <v>203</v>
      </c>
      <c r="D51" s="11"/>
      <c r="E51" s="11"/>
      <c r="F51" s="4"/>
    </row>
    <row r="52" spans="1:6" s="1" customFormat="1" ht="18" customHeight="1" thickBot="1">
      <c r="A52" s="5"/>
      <c r="B52" s="11"/>
      <c r="C52" s="11"/>
      <c r="D52" s="11"/>
      <c r="E52" s="11"/>
      <c r="F52" s="4"/>
    </row>
    <row r="53" spans="1:6" s="17" customFormat="1" ht="29.25" customHeight="1">
      <c r="A53" s="47" t="s">
        <v>204</v>
      </c>
      <c r="B53" s="42"/>
      <c r="C53" s="42"/>
      <c r="D53" s="42"/>
      <c r="E53" s="43"/>
      <c r="F53" s="18"/>
    </row>
    <row r="54" spans="1:6" s="17" customFormat="1" ht="15.75" customHeight="1" thickBot="1">
      <c r="A54" s="48"/>
      <c r="B54" s="49"/>
      <c r="C54" s="45"/>
      <c r="D54" s="45"/>
      <c r="E54" s="46"/>
      <c r="F54" s="18"/>
    </row>
    <row r="55" spans="1:6" s="1" customFormat="1" ht="21.75">
      <c r="A55" s="5"/>
      <c r="B55" s="11"/>
      <c r="C55" s="11"/>
      <c r="D55" s="11"/>
      <c r="E55" s="11"/>
      <c r="F55" s="4"/>
    </row>
    <row r="56" spans="1:6" s="1" customFormat="1" ht="25.5" customHeight="1">
      <c r="A56" s="9" t="s">
        <v>38</v>
      </c>
      <c r="B56" s="11"/>
      <c r="C56" s="11"/>
      <c r="D56" s="11"/>
      <c r="E56" s="11"/>
      <c r="F56" s="4"/>
    </row>
    <row r="57" spans="1:6" s="1" customFormat="1" ht="26.25" customHeight="1">
      <c r="A57" s="5" t="s">
        <v>39</v>
      </c>
      <c r="B57" s="11"/>
      <c r="C57" s="11"/>
      <c r="D57" s="11"/>
      <c r="E57" s="11"/>
      <c r="F57" s="4"/>
    </row>
    <row r="58" spans="1:6" s="1" customFormat="1" ht="26.25" customHeight="1">
      <c r="A58" s="5" t="s">
        <v>40</v>
      </c>
      <c r="B58" s="11"/>
      <c r="C58" s="11"/>
      <c r="D58" s="11"/>
      <c r="E58" s="11"/>
      <c r="F58" s="4"/>
    </row>
    <row r="59" spans="1:6" s="1" customFormat="1" ht="26.25" customHeight="1">
      <c r="A59" s="5" t="s">
        <v>41</v>
      </c>
      <c r="B59" s="11"/>
      <c r="C59" s="11"/>
      <c r="D59" s="11"/>
      <c r="E59" s="11"/>
      <c r="F59" s="4"/>
    </row>
    <row r="60" spans="1:6" s="1" customFormat="1" ht="26.25" customHeight="1">
      <c r="A60" s="5" t="s">
        <v>42</v>
      </c>
      <c r="B60" s="11"/>
      <c r="C60" s="11"/>
      <c r="D60" s="11"/>
      <c r="E60" s="11"/>
      <c r="F60" s="4"/>
    </row>
    <row r="61" spans="1:6" s="1" customFormat="1" ht="26.25" customHeight="1">
      <c r="A61" s="5" t="s">
        <v>43</v>
      </c>
      <c r="B61" s="11"/>
      <c r="C61" s="11"/>
      <c r="D61" s="11"/>
      <c r="E61" s="11"/>
      <c r="F61" s="4"/>
    </row>
    <row r="62" spans="1:6" s="1" customFormat="1" ht="21.75">
      <c r="A62" s="5"/>
      <c r="B62" s="11"/>
      <c r="C62" s="11"/>
      <c r="D62" s="11"/>
      <c r="E62" s="11"/>
      <c r="F62" s="4"/>
    </row>
    <row r="63" spans="1:6" s="1" customFormat="1" ht="21.75">
      <c r="A63" s="3" t="s">
        <v>44</v>
      </c>
      <c r="B63" s="11"/>
      <c r="C63" s="11"/>
      <c r="D63" s="11"/>
      <c r="E63" s="11"/>
      <c r="F63" s="4"/>
    </row>
    <row r="64" spans="1:6" s="1" customFormat="1" ht="21.75">
      <c r="A64" s="5" t="s">
        <v>45</v>
      </c>
      <c r="B64" s="11"/>
      <c r="C64" s="11"/>
      <c r="D64" s="11"/>
      <c r="E64" s="11"/>
      <c r="F64" s="4"/>
    </row>
    <row r="65" spans="1:6" s="11" customFormat="1" ht="23.25" customHeight="1">
      <c r="A65" s="5" t="s">
        <v>46</v>
      </c>
      <c r="F65" s="4"/>
    </row>
    <row r="66" spans="1:6" s="1" customFormat="1" ht="21.75">
      <c r="A66" s="6"/>
      <c r="B66" s="7"/>
      <c r="C66" s="7"/>
      <c r="D66" s="7"/>
      <c r="E66" s="7"/>
      <c r="F66" s="8"/>
    </row>
    <row r="67" s="1" customFormat="1" ht="21.75"/>
    <row r="68" s="1" customFormat="1" ht="21.75"/>
    <row r="69" s="1" customFormat="1" ht="21.75"/>
    <row r="70" s="1" customFormat="1" ht="21.75"/>
    <row r="71" s="1" customFormat="1" ht="21.75"/>
    <row r="72" spans="1:6" s="1" customFormat="1" ht="35.25" customHeight="1">
      <c r="A72" s="13" t="s">
        <v>196</v>
      </c>
      <c r="B72" s="14"/>
      <c r="C72" s="14"/>
      <c r="D72" s="14"/>
      <c r="E72" s="14"/>
      <c r="F72" s="2"/>
    </row>
    <row r="73" spans="1:6" s="1" customFormat="1" ht="21.75">
      <c r="A73" s="5"/>
      <c r="B73" s="11"/>
      <c r="C73" s="11"/>
      <c r="D73" s="11"/>
      <c r="E73" s="11"/>
      <c r="F73" s="4"/>
    </row>
    <row r="74" spans="1:6" s="1" customFormat="1" ht="21.75">
      <c r="A74" s="9" t="s">
        <v>31</v>
      </c>
      <c r="B74" s="11"/>
      <c r="C74" s="11"/>
      <c r="D74" s="10" t="s">
        <v>47</v>
      </c>
      <c r="E74" s="11"/>
      <c r="F74" s="4"/>
    </row>
    <row r="75" spans="1:6" s="1" customFormat="1" ht="21.75">
      <c r="A75" s="9" t="s">
        <v>33</v>
      </c>
      <c r="B75" s="11"/>
      <c r="C75" s="11"/>
      <c r="D75" s="10" t="s">
        <v>48</v>
      </c>
      <c r="E75" s="11"/>
      <c r="F75" s="4"/>
    </row>
    <row r="76" spans="1:6" s="1" customFormat="1" ht="21.75">
      <c r="A76" s="9" t="s">
        <v>35</v>
      </c>
      <c r="B76" s="11"/>
      <c r="C76" s="11"/>
      <c r="D76" s="10" t="s">
        <v>47</v>
      </c>
      <c r="E76" s="11"/>
      <c r="F76" s="4"/>
    </row>
    <row r="77" spans="1:6" s="1" customFormat="1" ht="21.75">
      <c r="A77" s="9" t="s">
        <v>33</v>
      </c>
      <c r="B77" s="11"/>
      <c r="C77" s="11"/>
      <c r="D77" s="10" t="s">
        <v>49</v>
      </c>
      <c r="E77" s="11"/>
      <c r="F77" s="4"/>
    </row>
    <row r="78" spans="1:6" s="1" customFormat="1" ht="21.75">
      <c r="A78" s="9" t="s">
        <v>50</v>
      </c>
      <c r="B78" s="11"/>
      <c r="C78" s="11"/>
      <c r="D78" s="10" t="s">
        <v>51</v>
      </c>
      <c r="E78" s="11"/>
      <c r="F78" s="4"/>
    </row>
    <row r="79" spans="1:6" s="1" customFormat="1" ht="21.75">
      <c r="A79" s="9" t="s">
        <v>33</v>
      </c>
      <c r="B79" s="11"/>
      <c r="C79" s="11"/>
      <c r="D79" s="10" t="s">
        <v>49</v>
      </c>
      <c r="E79" s="11"/>
      <c r="F79" s="4"/>
    </row>
    <row r="80" spans="1:6" s="1" customFormat="1" ht="21.75">
      <c r="A80" s="9"/>
      <c r="B80" s="11"/>
      <c r="C80" s="11"/>
      <c r="D80" s="11"/>
      <c r="E80" s="11"/>
      <c r="F80" s="4"/>
    </row>
    <row r="81" spans="1:6" s="1" customFormat="1" ht="21.75">
      <c r="A81" s="9" t="s">
        <v>187</v>
      </c>
      <c r="B81" s="11"/>
      <c r="C81" s="11"/>
      <c r="D81" s="11"/>
      <c r="E81" s="11"/>
      <c r="F81" s="4"/>
    </row>
    <row r="82" spans="1:6" s="1" customFormat="1" ht="22.5" thickBot="1">
      <c r="A82" s="5"/>
      <c r="B82" s="11"/>
      <c r="C82" s="11"/>
      <c r="D82" s="11"/>
      <c r="E82" s="11"/>
      <c r="F82" s="4"/>
    </row>
    <row r="83" spans="1:6" s="1" customFormat="1" ht="24.75" customHeight="1">
      <c r="A83" s="47" t="s">
        <v>189</v>
      </c>
      <c r="B83" s="42"/>
      <c r="C83" s="42"/>
      <c r="D83" s="42"/>
      <c r="E83" s="43"/>
      <c r="F83" s="18"/>
    </row>
    <row r="84" spans="1:6" s="1" customFormat="1" ht="22.5" thickBot="1">
      <c r="A84" s="48"/>
      <c r="B84" s="49" t="s">
        <v>52</v>
      </c>
      <c r="C84" s="45" t="s">
        <v>200</v>
      </c>
      <c r="D84" s="45"/>
      <c r="E84" s="46"/>
      <c r="F84" s="18"/>
    </row>
    <row r="85" spans="1:6" s="1" customFormat="1" ht="21.75">
      <c r="A85" s="5"/>
      <c r="B85" s="11"/>
      <c r="C85" s="11"/>
      <c r="D85" s="11"/>
      <c r="E85" s="11"/>
      <c r="F85" s="4"/>
    </row>
    <row r="86" spans="1:6" s="1" customFormat="1" ht="21.75">
      <c r="A86" s="9" t="s">
        <v>38</v>
      </c>
      <c r="B86" s="11"/>
      <c r="C86" s="11"/>
      <c r="D86" s="11"/>
      <c r="E86" s="11"/>
      <c r="F86" s="4"/>
    </row>
    <row r="87" spans="1:6" s="1" customFormat="1" ht="21.75">
      <c r="A87" s="5" t="s">
        <v>39</v>
      </c>
      <c r="B87" s="11"/>
      <c r="C87" s="11"/>
      <c r="D87" s="11"/>
      <c r="E87" s="11"/>
      <c r="F87" s="4"/>
    </row>
    <row r="88" spans="1:6" s="1" customFormat="1" ht="21.75">
      <c r="A88" s="5" t="s">
        <v>40</v>
      </c>
      <c r="B88" s="11"/>
      <c r="C88" s="11"/>
      <c r="D88" s="11"/>
      <c r="E88" s="11"/>
      <c r="F88" s="4"/>
    </row>
    <row r="89" spans="1:6" s="1" customFormat="1" ht="21.75">
      <c r="A89" s="5" t="s">
        <v>41</v>
      </c>
      <c r="B89" s="11"/>
      <c r="C89" s="11"/>
      <c r="D89" s="11"/>
      <c r="E89" s="11"/>
      <c r="F89" s="4"/>
    </row>
    <row r="90" spans="1:6" s="1" customFormat="1" ht="24" customHeight="1">
      <c r="A90" s="5" t="s">
        <v>42</v>
      </c>
      <c r="B90" s="11"/>
      <c r="C90" s="11"/>
      <c r="D90" s="11"/>
      <c r="E90" s="11"/>
      <c r="F90" s="4"/>
    </row>
    <row r="91" spans="1:6" s="1" customFormat="1" ht="33.75" customHeight="1">
      <c r="A91" s="5" t="s">
        <v>43</v>
      </c>
      <c r="B91" s="11"/>
      <c r="C91" s="11"/>
      <c r="D91" s="11"/>
      <c r="E91" s="11"/>
      <c r="F91" s="4"/>
    </row>
    <row r="92" spans="1:6" s="1" customFormat="1" ht="19.5" customHeight="1">
      <c r="A92" s="5"/>
      <c r="B92" s="11"/>
      <c r="C92" s="11"/>
      <c r="D92" s="11"/>
      <c r="E92" s="11"/>
      <c r="F92" s="4"/>
    </row>
    <row r="93" spans="1:6" s="1" customFormat="1" ht="21.75">
      <c r="A93" s="3" t="s">
        <v>44</v>
      </c>
      <c r="B93" s="11"/>
      <c r="C93" s="11"/>
      <c r="D93" s="11"/>
      <c r="E93" s="11"/>
      <c r="F93" s="4"/>
    </row>
    <row r="94" spans="1:6" s="1" customFormat="1" ht="21.75">
      <c r="A94" s="5" t="s">
        <v>45</v>
      </c>
      <c r="B94" s="11"/>
      <c r="C94" s="11"/>
      <c r="D94" s="11"/>
      <c r="E94" s="11"/>
      <c r="F94" s="4"/>
    </row>
    <row r="95" spans="1:6" s="1" customFormat="1" ht="26.25" customHeight="1">
      <c r="A95" s="5" t="s">
        <v>46</v>
      </c>
      <c r="B95" s="11"/>
      <c r="C95" s="11"/>
      <c r="D95" s="11"/>
      <c r="E95" s="11"/>
      <c r="F95" s="4"/>
    </row>
    <row r="96" spans="1:6" s="1" customFormat="1" ht="21.75">
      <c r="A96" s="6"/>
      <c r="B96" s="7"/>
      <c r="C96" s="7"/>
      <c r="D96" s="7"/>
      <c r="E96" s="7"/>
      <c r="F96" s="8"/>
    </row>
    <row r="97" s="1" customFormat="1" ht="21.75"/>
    <row r="98" s="1" customFormat="1" ht="21.75"/>
    <row r="99" spans="1:6" s="70" customFormat="1" ht="33" customHeight="1">
      <c r="A99" s="1"/>
      <c r="B99" s="1"/>
      <c r="C99" s="1"/>
      <c r="D99" s="1"/>
      <c r="E99" s="1"/>
      <c r="F99" s="1"/>
    </row>
    <row r="100" s="1" customFormat="1" ht="14.25" customHeight="1"/>
    <row r="101" s="1" customFormat="1" ht="24.75" customHeight="1"/>
    <row r="102" s="1" customFormat="1" ht="21.75"/>
    <row r="103" s="1" customFormat="1" ht="21.75"/>
    <row r="104" s="1" customFormat="1" ht="21.75"/>
    <row r="105" s="1" customFormat="1" ht="21.75"/>
    <row r="106" spans="1:6" s="11" customFormat="1" ht="38.25" customHeight="1">
      <c r="A106" s="13" t="s">
        <v>197</v>
      </c>
      <c r="B106" s="14"/>
      <c r="C106" s="14"/>
      <c r="D106" s="14"/>
      <c r="E106" s="14"/>
      <c r="F106" s="2"/>
    </row>
    <row r="107" spans="1:6" s="11" customFormat="1" ht="21.75" customHeight="1">
      <c r="A107" s="5"/>
      <c r="F107" s="4"/>
    </row>
    <row r="108" spans="1:6" s="11" customFormat="1" ht="26.25" customHeight="1">
      <c r="A108" s="9" t="s">
        <v>53</v>
      </c>
      <c r="F108" s="4"/>
    </row>
    <row r="109" spans="1:6" s="1" customFormat="1" ht="34.5" customHeight="1">
      <c r="A109" s="9" t="s">
        <v>54</v>
      </c>
      <c r="B109" s="11"/>
      <c r="C109" s="11"/>
      <c r="D109" s="11"/>
      <c r="E109" s="11"/>
      <c r="F109" s="4"/>
    </row>
    <row r="110" spans="1:6" s="1" customFormat="1" ht="18" customHeight="1">
      <c r="A110" s="9"/>
      <c r="B110" s="11"/>
      <c r="C110" s="11"/>
      <c r="D110" s="11"/>
      <c r="E110" s="11"/>
      <c r="F110" s="4"/>
    </row>
    <row r="111" spans="1:6" s="1" customFormat="1" ht="21.75">
      <c r="A111" s="9" t="s">
        <v>89</v>
      </c>
      <c r="B111" s="11"/>
      <c r="C111" s="11"/>
      <c r="D111" s="11"/>
      <c r="E111" s="11"/>
      <c r="F111" s="4"/>
    </row>
    <row r="112" spans="1:6" s="1" customFormat="1" ht="21.75">
      <c r="A112" s="9"/>
      <c r="B112" s="50" t="s">
        <v>90</v>
      </c>
      <c r="C112" s="11"/>
      <c r="D112" s="11"/>
      <c r="E112" s="11"/>
      <c r="F112" s="4"/>
    </row>
    <row r="113" spans="1:6" s="1" customFormat="1" ht="21.75">
      <c r="A113" s="9"/>
      <c r="B113" s="11"/>
      <c r="C113" s="11"/>
      <c r="D113" s="11"/>
      <c r="E113" s="11"/>
      <c r="F113" s="4"/>
    </row>
    <row r="114" spans="1:6" s="1" customFormat="1" ht="33.75" customHeight="1">
      <c r="A114" s="65" t="s">
        <v>188</v>
      </c>
      <c r="B114" s="66"/>
      <c r="C114" s="66"/>
      <c r="D114" s="67"/>
      <c r="E114" s="68"/>
      <c r="F114" s="69"/>
    </row>
    <row r="115" spans="1:6" s="1" customFormat="1" ht="24" customHeight="1">
      <c r="A115" s="5"/>
      <c r="B115" s="11"/>
      <c r="C115" s="11"/>
      <c r="D115" s="11"/>
      <c r="E115" s="11"/>
      <c r="F115" s="4"/>
    </row>
    <row r="116" spans="1:6" s="1" customFormat="1" ht="27.75" customHeight="1">
      <c r="A116" s="9" t="s">
        <v>38</v>
      </c>
      <c r="B116" s="11"/>
      <c r="C116" s="11"/>
      <c r="D116" s="11"/>
      <c r="E116" s="11"/>
      <c r="F116" s="4"/>
    </row>
    <row r="117" spans="1:6" s="1" customFormat="1" ht="27.75" customHeight="1">
      <c r="A117" s="5" t="s">
        <v>39</v>
      </c>
      <c r="B117" s="11"/>
      <c r="C117" s="11"/>
      <c r="D117" s="11"/>
      <c r="E117" s="11"/>
      <c r="F117" s="4"/>
    </row>
    <row r="118" spans="1:6" s="1" customFormat="1" ht="27.75" customHeight="1">
      <c r="A118" s="5" t="s">
        <v>40</v>
      </c>
      <c r="B118" s="11"/>
      <c r="C118" s="11"/>
      <c r="D118" s="11"/>
      <c r="E118" s="11"/>
      <c r="F118" s="4"/>
    </row>
    <row r="119" spans="1:6" s="1" customFormat="1" ht="27.75" customHeight="1">
      <c r="A119" s="5" t="s">
        <v>41</v>
      </c>
      <c r="B119" s="11"/>
      <c r="C119" s="11"/>
      <c r="D119" s="11"/>
      <c r="E119" s="11"/>
      <c r="F119" s="4"/>
    </row>
    <row r="120" spans="1:6" s="1" customFormat="1" ht="27.75" customHeight="1">
      <c r="A120" s="5" t="s">
        <v>42</v>
      </c>
      <c r="B120" s="11"/>
      <c r="C120" s="11"/>
      <c r="D120" s="11"/>
      <c r="E120" s="11"/>
      <c r="F120" s="4"/>
    </row>
    <row r="121" spans="1:6" s="1" customFormat="1" ht="27.75" customHeight="1">
      <c r="A121" s="5" t="s">
        <v>43</v>
      </c>
      <c r="B121" s="11"/>
      <c r="C121" s="11"/>
      <c r="D121" s="11"/>
      <c r="E121" s="11"/>
      <c r="F121" s="4"/>
    </row>
    <row r="122" spans="1:6" s="1" customFormat="1" ht="21.75">
      <c r="A122" s="5"/>
      <c r="B122" s="11"/>
      <c r="C122" s="11"/>
      <c r="D122" s="11"/>
      <c r="E122" s="11"/>
      <c r="F122" s="4"/>
    </row>
    <row r="123" spans="1:6" s="1" customFormat="1" ht="27" customHeight="1">
      <c r="A123" s="3" t="s">
        <v>44</v>
      </c>
      <c r="B123" s="11"/>
      <c r="C123" s="11"/>
      <c r="D123" s="11"/>
      <c r="E123" s="11"/>
      <c r="F123" s="4"/>
    </row>
    <row r="124" spans="1:6" s="1" customFormat="1" ht="27" customHeight="1">
      <c r="A124" s="5" t="s">
        <v>45</v>
      </c>
      <c r="B124" s="11"/>
      <c r="C124" s="11"/>
      <c r="D124" s="11"/>
      <c r="E124" s="11"/>
      <c r="F124" s="4"/>
    </row>
    <row r="125" spans="1:6" s="1" customFormat="1" ht="26.25" customHeight="1">
      <c r="A125" s="5" t="s">
        <v>133</v>
      </c>
      <c r="B125" s="11"/>
      <c r="C125" s="11"/>
      <c r="D125" s="11"/>
      <c r="E125" s="11"/>
      <c r="F125" s="4"/>
    </row>
    <row r="126" spans="1:6" s="1" customFormat="1" ht="14.25" customHeight="1">
      <c r="A126" s="6"/>
      <c r="B126" s="7"/>
      <c r="C126" s="7"/>
      <c r="D126" s="7"/>
      <c r="E126" s="7"/>
      <c r="F126" s="8"/>
    </row>
    <row r="127" spans="1:6" s="1" customFormat="1" ht="25.5" customHeight="1">
      <c r="A127" s="11"/>
      <c r="B127" s="11"/>
      <c r="C127" s="11"/>
      <c r="D127" s="11"/>
      <c r="E127" s="11"/>
      <c r="F127" s="11"/>
    </row>
    <row r="128" spans="1:6" s="1" customFormat="1" ht="21.75">
      <c r="A128" s="11"/>
      <c r="B128" s="11"/>
      <c r="C128" s="11"/>
      <c r="D128" s="11"/>
      <c r="E128" s="11"/>
      <c r="F128" s="11"/>
    </row>
    <row r="129" spans="1:6" s="1" customFormat="1" ht="21.75">
      <c r="A129" s="11"/>
      <c r="B129" s="11"/>
      <c r="C129" s="11"/>
      <c r="D129" s="11"/>
      <c r="E129" s="11"/>
      <c r="F129" s="11"/>
    </row>
    <row r="130" spans="1:6" s="1" customFormat="1" ht="21.75">
      <c r="A130" s="11"/>
      <c r="B130" s="11"/>
      <c r="C130" s="11"/>
      <c r="D130" s="11"/>
      <c r="E130" s="11"/>
      <c r="F130" s="11"/>
    </row>
    <row r="131" spans="1:6" s="1" customFormat="1" ht="21.75">
      <c r="A131" s="11"/>
      <c r="B131" s="11"/>
      <c r="C131" s="11"/>
      <c r="D131" s="11"/>
      <c r="E131" s="11"/>
      <c r="F131" s="11"/>
    </row>
    <row r="132" spans="1:6" s="1" customFormat="1" ht="21.75">
      <c r="A132" s="11"/>
      <c r="B132" s="11"/>
      <c r="C132" s="11"/>
      <c r="D132" s="11"/>
      <c r="E132" s="11"/>
      <c r="F132" s="11"/>
    </row>
    <row r="133" spans="1:6" s="1" customFormat="1" ht="21.75">
      <c r="A133" s="11"/>
      <c r="B133" s="11"/>
      <c r="C133" s="11"/>
      <c r="D133" s="11"/>
      <c r="E133" s="11"/>
      <c r="F133" s="11"/>
    </row>
    <row r="134" spans="1:6" s="1" customFormat="1" ht="21.75">
      <c r="A134" s="11"/>
      <c r="B134" s="11"/>
      <c r="C134" s="11"/>
      <c r="D134" s="11"/>
      <c r="E134" s="11"/>
      <c r="F134" s="11"/>
    </row>
    <row r="135" spans="1:6" s="1" customFormat="1" ht="21.75">
      <c r="A135" s="11"/>
      <c r="B135" s="11"/>
      <c r="C135" s="11"/>
      <c r="D135" s="11"/>
      <c r="E135" s="11"/>
      <c r="F135" s="11"/>
    </row>
    <row r="136" s="11" customFormat="1" ht="21.75"/>
    <row r="137" spans="1:6" s="1" customFormat="1" ht="21.75">
      <c r="A137" s="11"/>
      <c r="B137" s="11"/>
      <c r="C137" s="11"/>
      <c r="D137" s="11"/>
      <c r="E137" s="11"/>
      <c r="F137" s="11"/>
    </row>
    <row r="138" spans="1:6" s="1" customFormat="1" ht="35.25" customHeight="1">
      <c r="A138" s="13" t="s">
        <v>205</v>
      </c>
      <c r="B138" s="14"/>
      <c r="C138" s="14"/>
      <c r="D138" s="14"/>
      <c r="E138" s="14"/>
      <c r="F138" s="2"/>
    </row>
    <row r="139" spans="1:6" s="20" customFormat="1" ht="27.75" customHeight="1">
      <c r="A139" s="5"/>
      <c r="B139" s="11"/>
      <c r="C139" s="11"/>
      <c r="D139" s="11"/>
      <c r="E139" s="11"/>
      <c r="F139" s="4"/>
    </row>
    <row r="140" spans="1:6" s="20" customFormat="1" ht="21.75">
      <c r="A140" s="9" t="s">
        <v>191</v>
      </c>
      <c r="B140" s="11"/>
      <c r="C140" s="11"/>
      <c r="D140" s="11"/>
      <c r="E140" s="11"/>
      <c r="F140" s="4"/>
    </row>
    <row r="141" spans="1:6" s="20" customFormat="1" ht="27.75" customHeight="1">
      <c r="A141" s="9" t="s">
        <v>91</v>
      </c>
      <c r="B141" s="11"/>
      <c r="C141" s="11"/>
      <c r="D141" s="11"/>
      <c r="E141" s="11"/>
      <c r="F141" s="4"/>
    </row>
    <row r="142" spans="1:6" s="20" customFormat="1" ht="21.75">
      <c r="A142" s="9" t="s">
        <v>92</v>
      </c>
      <c r="B142" s="11"/>
      <c r="C142" s="11"/>
      <c r="D142" s="11"/>
      <c r="E142" s="11"/>
      <c r="F142" s="4"/>
    </row>
    <row r="143" spans="1:6" s="20" customFormat="1" ht="30" customHeight="1">
      <c r="A143" s="9" t="s">
        <v>93</v>
      </c>
      <c r="B143" s="11"/>
      <c r="C143" s="11"/>
      <c r="D143" s="11"/>
      <c r="E143" s="11"/>
      <c r="F143" s="4"/>
    </row>
    <row r="144" spans="1:6" s="20" customFormat="1" ht="21.75">
      <c r="A144" s="51" t="s">
        <v>94</v>
      </c>
      <c r="B144" s="52"/>
      <c r="C144" s="52"/>
      <c r="D144" s="52"/>
      <c r="E144" s="52"/>
      <c r="F144" s="53"/>
    </row>
    <row r="145" spans="1:6" s="1" customFormat="1" ht="27.75" customHeight="1">
      <c r="A145" s="51" t="s">
        <v>95</v>
      </c>
      <c r="B145" s="11"/>
      <c r="C145" s="11"/>
      <c r="D145" s="11"/>
      <c r="E145" s="11"/>
      <c r="F145" s="4"/>
    </row>
    <row r="146" spans="1:6" s="1" customFormat="1" ht="24.75" customHeight="1">
      <c r="A146" s="51" t="s">
        <v>96</v>
      </c>
      <c r="B146" s="11"/>
      <c r="C146" s="11"/>
      <c r="D146" s="11"/>
      <c r="E146" s="11"/>
      <c r="F146" s="4"/>
    </row>
    <row r="147" spans="1:6" s="1" customFormat="1" ht="21.75">
      <c r="A147" s="9" t="s">
        <v>97</v>
      </c>
      <c r="B147" s="11"/>
      <c r="C147" s="11"/>
      <c r="D147" s="11"/>
      <c r="E147" s="11"/>
      <c r="F147" s="4"/>
    </row>
    <row r="148" spans="1:6" s="70" customFormat="1" ht="32.25" customHeight="1">
      <c r="A148" s="51" t="s">
        <v>98</v>
      </c>
      <c r="B148" s="11"/>
      <c r="C148" s="11"/>
      <c r="D148" s="54" t="s">
        <v>99</v>
      </c>
      <c r="E148" s="55"/>
      <c r="F148" s="56"/>
    </row>
    <row r="149" spans="1:6" s="1" customFormat="1" ht="21.75">
      <c r="A149" s="51"/>
      <c r="B149" s="52" t="s">
        <v>100</v>
      </c>
      <c r="C149" s="11"/>
      <c r="D149" s="57"/>
      <c r="E149" s="58">
        <v>12</v>
      </c>
      <c r="F149" s="59"/>
    </row>
    <row r="150" spans="1:6" s="1" customFormat="1" ht="25.5" customHeight="1">
      <c r="A150" s="51" t="s">
        <v>101</v>
      </c>
      <c r="B150" s="11"/>
      <c r="C150" s="11"/>
      <c r="D150" s="71" t="s">
        <v>102</v>
      </c>
      <c r="E150" s="72"/>
      <c r="F150" s="73"/>
    </row>
    <row r="151" spans="1:6" s="1" customFormat="1" ht="21.75">
      <c r="A151" s="51"/>
      <c r="B151" s="52" t="s">
        <v>100</v>
      </c>
      <c r="C151" s="11"/>
      <c r="D151" s="11"/>
      <c r="E151" s="60"/>
      <c r="F151" s="4"/>
    </row>
    <row r="152" spans="1:6" s="1" customFormat="1" ht="21.75">
      <c r="A152" s="9"/>
      <c r="B152" s="11"/>
      <c r="C152" s="11"/>
      <c r="D152" s="11"/>
      <c r="E152" s="11"/>
      <c r="F152" s="4"/>
    </row>
    <row r="153" spans="1:6" s="1" customFormat="1" ht="27" customHeight="1">
      <c r="A153" s="142" t="s">
        <v>103</v>
      </c>
      <c r="B153" s="143"/>
      <c r="C153" s="143"/>
      <c r="D153" s="144"/>
      <c r="E153" s="11"/>
      <c r="F153" s="4"/>
    </row>
    <row r="154" spans="1:6" s="1" customFormat="1" ht="25.5" customHeight="1">
      <c r="A154" s="135" t="s">
        <v>104</v>
      </c>
      <c r="B154" s="136"/>
      <c r="C154" s="136"/>
      <c r="D154" s="137"/>
      <c r="E154" s="11"/>
      <c r="F154" s="4"/>
    </row>
    <row r="155" spans="1:6" s="1" customFormat="1" ht="21.75">
      <c r="A155" s="5"/>
      <c r="B155" s="11"/>
      <c r="C155" s="11"/>
      <c r="D155" s="11"/>
      <c r="E155" s="11"/>
      <c r="F155" s="4"/>
    </row>
    <row r="156" spans="1:6" s="1" customFormat="1" ht="21.75">
      <c r="A156" s="9" t="s">
        <v>38</v>
      </c>
      <c r="B156" s="11"/>
      <c r="C156" s="11"/>
      <c r="D156" s="11"/>
      <c r="E156" s="11"/>
      <c r="F156" s="4"/>
    </row>
    <row r="157" spans="1:6" s="1" customFormat="1" ht="23.25" customHeight="1">
      <c r="A157" s="5" t="s">
        <v>105</v>
      </c>
      <c r="B157" s="11"/>
      <c r="C157" s="11"/>
      <c r="D157" s="11"/>
      <c r="E157" s="11"/>
      <c r="F157" s="4"/>
    </row>
    <row r="158" spans="1:6" s="1" customFormat="1" ht="23.25" customHeight="1">
      <c r="A158" s="5" t="s">
        <v>106</v>
      </c>
      <c r="B158" s="11"/>
      <c r="C158" s="11"/>
      <c r="D158" s="11"/>
      <c r="E158" s="11"/>
      <c r="F158" s="4"/>
    </row>
    <row r="159" spans="1:6" s="1" customFormat="1" ht="23.25" customHeight="1">
      <c r="A159" s="5" t="s">
        <v>107</v>
      </c>
      <c r="B159" s="11"/>
      <c r="C159" s="11"/>
      <c r="D159" s="11"/>
      <c r="E159" s="11"/>
      <c r="F159" s="4"/>
    </row>
    <row r="160" spans="1:6" s="1" customFormat="1" ht="23.25" customHeight="1">
      <c r="A160" s="5" t="s">
        <v>108</v>
      </c>
      <c r="B160" s="11"/>
      <c r="C160" s="11"/>
      <c r="D160" s="11"/>
      <c r="E160" s="11"/>
      <c r="F160" s="4"/>
    </row>
    <row r="161" spans="1:6" s="1" customFormat="1" ht="23.25" customHeight="1">
      <c r="A161" s="5" t="s">
        <v>109</v>
      </c>
      <c r="B161" s="11"/>
      <c r="C161" s="11"/>
      <c r="D161" s="11"/>
      <c r="E161" s="11"/>
      <c r="F161" s="4"/>
    </row>
    <row r="162" spans="1:6" s="1" customFormat="1" ht="21.75">
      <c r="A162" s="5"/>
      <c r="B162" s="11"/>
      <c r="C162" s="11"/>
      <c r="D162" s="11"/>
      <c r="E162" s="11"/>
      <c r="F162" s="4"/>
    </row>
    <row r="163" spans="1:6" s="1" customFormat="1" ht="21.75">
      <c r="A163" s="3" t="s">
        <v>44</v>
      </c>
      <c r="B163" s="11"/>
      <c r="C163" s="11"/>
      <c r="D163" s="11"/>
      <c r="E163" s="11"/>
      <c r="F163" s="4"/>
    </row>
    <row r="164" spans="1:6" s="1" customFormat="1" ht="21.75">
      <c r="A164" s="5" t="s">
        <v>45</v>
      </c>
      <c r="B164" s="11"/>
      <c r="C164" s="11"/>
      <c r="D164" s="11"/>
      <c r="E164" s="11"/>
      <c r="F164" s="4"/>
    </row>
    <row r="165" spans="1:6" s="1" customFormat="1" ht="21.75">
      <c r="A165" s="5" t="s">
        <v>46</v>
      </c>
      <c r="B165" s="11"/>
      <c r="C165" s="11"/>
      <c r="D165" s="11"/>
      <c r="E165" s="11"/>
      <c r="F165" s="4"/>
    </row>
    <row r="166" spans="1:6" s="1" customFormat="1" ht="21.75">
      <c r="A166" s="6"/>
      <c r="B166" s="7"/>
      <c r="C166" s="7"/>
      <c r="D166" s="7"/>
      <c r="E166" s="7"/>
      <c r="F166" s="8"/>
    </row>
    <row r="167" spans="1:6" s="1" customFormat="1" ht="21.75">
      <c r="A167" s="11"/>
      <c r="B167" s="11"/>
      <c r="C167" s="11"/>
      <c r="D167" s="11"/>
      <c r="E167" s="11"/>
      <c r="F167" s="11"/>
    </row>
    <row r="168" spans="1:6" s="1" customFormat="1" ht="21.75">
      <c r="A168" s="11"/>
      <c r="B168" s="11"/>
      <c r="C168" s="11"/>
      <c r="D168" s="11"/>
      <c r="E168" s="11"/>
      <c r="F168" s="11"/>
    </row>
    <row r="169" spans="1:6" s="1" customFormat="1" ht="21.75">
      <c r="A169" s="11"/>
      <c r="B169" s="11"/>
      <c r="C169" s="11"/>
      <c r="D169" s="11"/>
      <c r="E169" s="11"/>
      <c r="F169" s="11"/>
    </row>
    <row r="170" s="1" customFormat="1" ht="25.5" customHeight="1"/>
    <row r="171" spans="1:6" s="1" customFormat="1" ht="39.75" customHeight="1">
      <c r="A171" s="13" t="s">
        <v>198</v>
      </c>
      <c r="B171" s="14"/>
      <c r="C171" s="14"/>
      <c r="D171" s="14"/>
      <c r="E171" s="14"/>
      <c r="F171" s="2"/>
    </row>
    <row r="172" spans="1:6" s="1" customFormat="1" ht="25.5" customHeight="1">
      <c r="A172" s="51" t="s">
        <v>110</v>
      </c>
      <c r="B172" s="52"/>
      <c r="C172" s="52" t="s">
        <v>111</v>
      </c>
      <c r="D172" s="52"/>
      <c r="E172" s="52"/>
      <c r="F172" s="53"/>
    </row>
    <row r="173" spans="1:6" s="1" customFormat="1" ht="35.25" customHeight="1">
      <c r="A173" s="51"/>
      <c r="B173" s="52"/>
      <c r="C173" s="52" t="s">
        <v>112</v>
      </c>
      <c r="D173" s="52"/>
      <c r="E173" s="52"/>
      <c r="F173" s="53"/>
    </row>
    <row r="174" spans="1:6" s="1" customFormat="1" ht="21.75">
      <c r="A174" s="51" t="s">
        <v>113</v>
      </c>
      <c r="B174" s="52"/>
      <c r="C174" s="52" t="s">
        <v>114</v>
      </c>
      <c r="D174" s="52"/>
      <c r="E174" s="52"/>
      <c r="F174" s="53"/>
    </row>
    <row r="175" spans="1:6" s="1" customFormat="1" ht="21.75">
      <c r="A175" s="51"/>
      <c r="B175" s="52"/>
      <c r="C175" s="52" t="s">
        <v>115</v>
      </c>
      <c r="D175" s="52"/>
      <c r="E175" s="52"/>
      <c r="F175" s="53"/>
    </row>
    <row r="176" spans="1:6" s="1" customFormat="1" ht="25.5" customHeight="1">
      <c r="A176" s="51" t="s">
        <v>136</v>
      </c>
      <c r="B176" s="52"/>
      <c r="C176" s="52" t="s">
        <v>116</v>
      </c>
      <c r="D176" s="52"/>
      <c r="E176" s="52"/>
      <c r="F176" s="53"/>
    </row>
    <row r="177" spans="1:6" s="1" customFormat="1" ht="25.5" customHeight="1">
      <c r="A177" s="51"/>
      <c r="B177" s="52"/>
      <c r="C177" s="52" t="s">
        <v>117</v>
      </c>
      <c r="D177" s="52"/>
      <c r="E177" s="52"/>
      <c r="F177" s="53"/>
    </row>
    <row r="178" spans="1:6" s="1" customFormat="1" ht="21.75">
      <c r="A178" s="9" t="s">
        <v>97</v>
      </c>
      <c r="B178" s="11"/>
      <c r="C178" s="11"/>
      <c r="D178" s="11"/>
      <c r="E178" s="11"/>
      <c r="F178" s="4"/>
    </row>
    <row r="179" spans="1:6" s="1" customFormat="1" ht="27" customHeight="1">
      <c r="A179" s="51" t="s">
        <v>118</v>
      </c>
      <c r="B179" s="11"/>
      <c r="C179" s="11"/>
      <c r="D179" s="11"/>
      <c r="E179" s="11"/>
      <c r="F179" s="4"/>
    </row>
    <row r="180" spans="1:6" s="1" customFormat="1" ht="21.75">
      <c r="A180" s="51"/>
      <c r="B180" s="52" t="s">
        <v>119</v>
      </c>
      <c r="C180" s="11"/>
      <c r="D180" s="11"/>
      <c r="E180" s="60"/>
      <c r="F180" s="4"/>
    </row>
    <row r="181" spans="1:6" s="1" customFormat="1" ht="25.5" customHeight="1">
      <c r="A181" s="139" t="s">
        <v>120</v>
      </c>
      <c r="B181" s="140"/>
      <c r="C181" s="141"/>
      <c r="D181" s="68"/>
      <c r="E181" s="68"/>
      <c r="F181" s="69"/>
    </row>
    <row r="182" spans="1:6" s="1" customFormat="1" ht="21.75">
      <c r="A182" s="5"/>
      <c r="B182" s="11"/>
      <c r="C182" s="11"/>
      <c r="D182" s="11"/>
      <c r="E182" s="11"/>
      <c r="F182" s="4"/>
    </row>
    <row r="183" spans="1:6" s="1" customFormat="1" ht="26.25" customHeight="1">
      <c r="A183" s="135" t="s">
        <v>56</v>
      </c>
      <c r="B183" s="136"/>
      <c r="C183" s="137"/>
      <c r="D183" s="11"/>
      <c r="E183" s="11"/>
      <c r="F183" s="4"/>
    </row>
    <row r="184" spans="1:6" s="1" customFormat="1" ht="21.75">
      <c r="A184" s="5"/>
      <c r="B184" s="11"/>
      <c r="C184" s="11"/>
      <c r="D184" s="11"/>
      <c r="E184" s="11"/>
      <c r="F184" s="4"/>
    </row>
    <row r="185" spans="1:6" s="1" customFormat="1" ht="21.75">
      <c r="A185" s="9" t="s">
        <v>38</v>
      </c>
      <c r="B185" s="11"/>
      <c r="C185" s="11"/>
      <c r="D185" s="11"/>
      <c r="E185" s="11"/>
      <c r="F185" s="4"/>
    </row>
    <row r="186" spans="1:6" s="1" customFormat="1" ht="21.75">
      <c r="A186" s="5" t="s">
        <v>121</v>
      </c>
      <c r="B186" s="11"/>
      <c r="C186" s="11"/>
      <c r="D186" s="11"/>
      <c r="E186" s="11"/>
      <c r="F186" s="4"/>
    </row>
    <row r="187" spans="1:6" s="1" customFormat="1" ht="21.75">
      <c r="A187" s="5" t="s">
        <v>122</v>
      </c>
      <c r="B187" s="11"/>
      <c r="C187" s="11"/>
      <c r="D187" s="11"/>
      <c r="E187" s="11"/>
      <c r="F187" s="4"/>
    </row>
    <row r="188" spans="1:6" s="1" customFormat="1" ht="21.75">
      <c r="A188" s="5" t="s">
        <v>123</v>
      </c>
      <c r="B188" s="11"/>
      <c r="C188" s="11"/>
      <c r="D188" s="11"/>
      <c r="E188" s="11"/>
      <c r="F188" s="4"/>
    </row>
    <row r="189" spans="1:6" ht="24">
      <c r="A189" s="5" t="s">
        <v>124</v>
      </c>
      <c r="B189" s="11"/>
      <c r="C189" s="11"/>
      <c r="D189" s="11"/>
      <c r="E189" s="11"/>
      <c r="F189" s="4"/>
    </row>
    <row r="190" spans="1:6" ht="24">
      <c r="A190" s="5" t="s">
        <v>125</v>
      </c>
      <c r="B190" s="11"/>
      <c r="C190" s="11"/>
      <c r="D190" s="11"/>
      <c r="E190" s="11"/>
      <c r="F190" s="4"/>
    </row>
    <row r="191" spans="1:6" ht="24">
      <c r="A191" s="5"/>
      <c r="B191" s="11"/>
      <c r="C191" s="11"/>
      <c r="D191" s="11"/>
      <c r="E191" s="11"/>
      <c r="F191" s="4"/>
    </row>
    <row r="192" spans="1:6" ht="24">
      <c r="A192" s="19" t="s">
        <v>134</v>
      </c>
      <c r="B192" s="7"/>
      <c r="C192" s="7"/>
      <c r="D192" s="7"/>
      <c r="E192" s="7"/>
      <c r="F192" s="8"/>
    </row>
    <row r="193" spans="1:6" ht="24">
      <c r="A193" s="1"/>
      <c r="B193" s="1"/>
      <c r="C193" s="1"/>
      <c r="D193" s="1"/>
      <c r="E193" s="1"/>
      <c r="F193" s="1"/>
    </row>
    <row r="194" spans="1:6" ht="24">
      <c r="A194" s="1"/>
      <c r="B194" s="1"/>
      <c r="C194" s="1"/>
      <c r="D194" s="1"/>
      <c r="E194" s="1"/>
      <c r="F194" s="1"/>
    </row>
    <row r="195" spans="1:6" ht="24">
      <c r="A195" s="1"/>
      <c r="B195" s="1"/>
      <c r="C195" s="1"/>
      <c r="D195" s="1"/>
      <c r="E195" s="1"/>
      <c r="F195" s="1"/>
    </row>
    <row r="196" spans="1:6" ht="24">
      <c r="A196" s="1"/>
      <c r="B196" s="1"/>
      <c r="C196" s="1"/>
      <c r="D196" s="1"/>
      <c r="E196" s="1"/>
      <c r="F196" s="1"/>
    </row>
    <row r="197" spans="1:6" ht="24">
      <c r="A197" s="1"/>
      <c r="B197" s="1"/>
      <c r="C197" s="1"/>
      <c r="D197" s="1"/>
      <c r="E197" s="1"/>
      <c r="F197" s="1"/>
    </row>
    <row r="198" spans="1:6" ht="24">
      <c r="A198" s="1"/>
      <c r="B198" s="1"/>
      <c r="C198" s="1"/>
      <c r="D198" s="1"/>
      <c r="E198" s="1"/>
      <c r="F198" s="1"/>
    </row>
    <row r="199" spans="1:6" ht="24">
      <c r="A199" s="1"/>
      <c r="B199" s="1"/>
      <c r="C199" s="1"/>
      <c r="D199" s="1"/>
      <c r="E199" s="1"/>
      <c r="F199" s="1"/>
    </row>
    <row r="200" spans="1:6" ht="24">
      <c r="A200" s="1"/>
      <c r="B200" s="1"/>
      <c r="C200" s="1"/>
      <c r="D200" s="1"/>
      <c r="E200" s="1"/>
      <c r="F200" s="1"/>
    </row>
    <row r="201" spans="1:6" ht="24">
      <c r="A201" s="1"/>
      <c r="B201" s="1"/>
      <c r="C201" s="1"/>
      <c r="D201" s="1"/>
      <c r="E201" s="1"/>
      <c r="F201" s="1"/>
    </row>
    <row r="202" spans="1:6" ht="24">
      <c r="A202" s="1"/>
      <c r="B202" s="1"/>
      <c r="C202" s="1"/>
      <c r="D202" s="1"/>
      <c r="E202" s="1"/>
      <c r="F202" s="1"/>
    </row>
    <row r="203" spans="1:6" ht="39" customHeight="1">
      <c r="A203" s="13" t="s">
        <v>199</v>
      </c>
      <c r="B203" s="14"/>
      <c r="C203" s="14"/>
      <c r="D203" s="14"/>
      <c r="E203" s="14"/>
      <c r="F203" s="2"/>
    </row>
    <row r="204" spans="1:6" ht="24">
      <c r="A204" s="9" t="s">
        <v>55</v>
      </c>
      <c r="B204" s="11"/>
      <c r="C204" s="11"/>
      <c r="D204" s="11"/>
      <c r="E204" s="11"/>
      <c r="F204" s="4"/>
    </row>
    <row r="205" spans="1:6" ht="24">
      <c r="A205" s="9" t="s">
        <v>127</v>
      </c>
      <c r="B205" s="11"/>
      <c r="C205" s="11"/>
      <c r="D205" s="11"/>
      <c r="E205" s="11"/>
      <c r="F205" s="4"/>
    </row>
    <row r="206" spans="1:6" ht="24">
      <c r="A206" s="9" t="s">
        <v>128</v>
      </c>
      <c r="B206" s="11"/>
      <c r="C206" s="11"/>
      <c r="D206" s="11"/>
      <c r="E206" s="11"/>
      <c r="F206" s="4"/>
    </row>
    <row r="207" spans="1:6" ht="24">
      <c r="A207" s="9"/>
      <c r="B207" s="50" t="s">
        <v>90</v>
      </c>
      <c r="C207" s="11"/>
      <c r="D207" s="11"/>
      <c r="E207" s="11"/>
      <c r="F207" s="4"/>
    </row>
    <row r="208" spans="1:6" ht="24">
      <c r="A208" s="5"/>
      <c r="B208" s="11"/>
      <c r="C208" s="11"/>
      <c r="D208" s="11"/>
      <c r="E208" s="11"/>
      <c r="F208" s="4"/>
    </row>
    <row r="209" spans="1:6" ht="24">
      <c r="A209" s="142" t="s">
        <v>192</v>
      </c>
      <c r="B209" s="143"/>
      <c r="C209" s="144"/>
      <c r="D209" s="11"/>
      <c r="E209" s="11"/>
      <c r="F209" s="4"/>
    </row>
    <row r="210" spans="1:6" ht="24">
      <c r="A210" s="145"/>
      <c r="B210" s="146">
        <v>12</v>
      </c>
      <c r="C210" s="138"/>
      <c r="D210" s="11"/>
      <c r="E210" s="11"/>
      <c r="F210" s="4"/>
    </row>
    <row r="211" spans="1:6" ht="24">
      <c r="A211" s="5"/>
      <c r="B211" s="11"/>
      <c r="C211" s="11"/>
      <c r="D211" s="11"/>
      <c r="E211" s="11"/>
      <c r="F211" s="4"/>
    </row>
    <row r="212" spans="1:6" ht="24">
      <c r="A212" s="135" t="s">
        <v>56</v>
      </c>
      <c r="B212" s="136"/>
      <c r="C212" s="137"/>
      <c r="D212" s="11"/>
      <c r="E212" s="11"/>
      <c r="F212" s="4"/>
    </row>
    <row r="213" spans="1:6" ht="24">
      <c r="A213" s="5"/>
      <c r="B213" s="11"/>
      <c r="C213" s="11"/>
      <c r="D213" s="11"/>
      <c r="E213" s="11"/>
      <c r="F213" s="4"/>
    </row>
    <row r="214" spans="1:6" ht="24">
      <c r="A214" s="9" t="s">
        <v>38</v>
      </c>
      <c r="B214" s="11"/>
      <c r="C214" s="11"/>
      <c r="D214" s="11"/>
      <c r="E214" s="11"/>
      <c r="F214" s="4"/>
    </row>
    <row r="215" spans="1:6" ht="24">
      <c r="A215" s="5" t="s">
        <v>57</v>
      </c>
      <c r="B215" s="11"/>
      <c r="C215" s="11"/>
      <c r="D215" s="11"/>
      <c r="E215" s="11"/>
      <c r="F215" s="4"/>
    </row>
    <row r="216" spans="1:6" ht="24">
      <c r="A216" s="5" t="s">
        <v>58</v>
      </c>
      <c r="B216" s="11"/>
      <c r="C216" s="11"/>
      <c r="D216" s="11"/>
      <c r="E216" s="11"/>
      <c r="F216" s="4"/>
    </row>
    <row r="217" spans="1:6" ht="24">
      <c r="A217" s="5" t="s">
        <v>59</v>
      </c>
      <c r="B217" s="11"/>
      <c r="C217" s="11"/>
      <c r="D217" s="11"/>
      <c r="E217" s="11"/>
      <c r="F217" s="4"/>
    </row>
    <row r="218" spans="1:6" ht="24">
      <c r="A218" s="5" t="s">
        <v>60</v>
      </c>
      <c r="B218" s="11"/>
      <c r="C218" s="11"/>
      <c r="D218" s="11"/>
      <c r="E218" s="11"/>
      <c r="F218" s="4"/>
    </row>
    <row r="219" spans="1:6" ht="24">
      <c r="A219" s="5" t="s">
        <v>61</v>
      </c>
      <c r="B219" s="11"/>
      <c r="C219" s="11"/>
      <c r="D219" s="11"/>
      <c r="E219" s="11"/>
      <c r="F219" s="4"/>
    </row>
    <row r="220" spans="1:6" ht="24">
      <c r="A220" s="5"/>
      <c r="B220" s="11"/>
      <c r="C220" s="11"/>
      <c r="D220" s="11"/>
      <c r="E220" s="11"/>
      <c r="F220" s="4"/>
    </row>
    <row r="221" spans="1:6" ht="24">
      <c r="A221" s="9" t="s">
        <v>126</v>
      </c>
      <c r="B221" s="11" t="s">
        <v>129</v>
      </c>
      <c r="C221" s="11"/>
      <c r="D221" s="11"/>
      <c r="E221" s="11"/>
      <c r="F221" s="4"/>
    </row>
    <row r="222" spans="1:6" ht="24">
      <c r="A222" s="5"/>
      <c r="B222" s="11"/>
      <c r="C222" s="11"/>
      <c r="D222" s="61"/>
      <c r="E222" s="61"/>
      <c r="F222" s="62"/>
    </row>
    <row r="223" spans="1:6" ht="24">
      <c r="A223" s="6"/>
      <c r="B223" s="7"/>
      <c r="C223" s="7"/>
      <c r="D223" s="63"/>
      <c r="E223" s="63"/>
      <c r="F223" s="64"/>
    </row>
    <row r="224" ht="24">
      <c r="F224" s="74" t="s">
        <v>135</v>
      </c>
    </row>
    <row r="225" ht="24">
      <c r="F225" s="75" t="s">
        <v>210</v>
      </c>
    </row>
    <row r="228" ht="24">
      <c r="E228" s="12" t="s">
        <v>130</v>
      </c>
    </row>
    <row r="239" spans="1:5" ht="39.75">
      <c r="A239" s="190"/>
      <c r="B239" s="190"/>
      <c r="C239" s="190"/>
      <c r="D239" s="190"/>
      <c r="E239" s="190"/>
    </row>
    <row r="240" spans="1:5" ht="39.75">
      <c r="A240" s="191"/>
      <c r="C240" s="191"/>
      <c r="D240" s="190"/>
      <c r="E240" s="190"/>
    </row>
    <row r="241" spans="1:5" ht="39.75">
      <c r="A241" s="190"/>
      <c r="B241" s="190"/>
      <c r="C241" s="190"/>
      <c r="D241" s="190"/>
      <c r="E241" s="190"/>
    </row>
  </sheetData>
  <sheetProtection/>
  <mergeCells count="1">
    <mergeCell ref="A1:F1"/>
  </mergeCells>
  <printOptions/>
  <pageMargins left="0.2362204724409449" right="0.11811023622047245" top="0.15748031496062992" bottom="0.1968503937007874" header="0.11811023622047245" footer="0.11811023622047245"/>
  <pageSetup horizontalDpi="300" verticalDpi="300" orientation="landscape" paperSize="9" scale="60" r:id="rId2"/>
  <headerFooter>
    <oddFooter>&amp;R&amp;A</oddFooter>
  </headerFooter>
  <ignoredErrors>
    <ignoredError sqref="C25:D25 B84:C84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PageLayoutView="0" workbookViewId="0" topLeftCell="A7">
      <selection activeCell="G21" sqref="G21"/>
    </sheetView>
  </sheetViews>
  <sheetFormatPr defaultColWidth="9.140625" defaultRowHeight="21.75"/>
  <cols>
    <col min="1" max="1" width="6.140625" style="0" customWidth="1"/>
    <col min="2" max="2" width="30.140625" style="0" customWidth="1"/>
    <col min="3" max="3" width="15.140625" style="0" customWidth="1"/>
    <col min="6" max="17" width="5.7109375" style="0" customWidth="1"/>
    <col min="18" max="18" width="12.28125" style="0" customWidth="1"/>
  </cols>
  <sheetData>
    <row r="1" spans="1:18" ht="23.25">
      <c r="A1" s="362" t="s">
        <v>1071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18" ht="23.25">
      <c r="A2" s="362" t="s">
        <v>312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8" ht="23.25">
      <c r="A3" s="362" t="s">
        <v>322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18" ht="23.2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</row>
    <row r="5" spans="1:18" ht="21.75">
      <c r="A5" s="364" t="s">
        <v>256</v>
      </c>
      <c r="B5" s="364" t="s">
        <v>313</v>
      </c>
      <c r="C5" s="364" t="s">
        <v>302</v>
      </c>
      <c r="D5" s="369" t="s">
        <v>314</v>
      </c>
      <c r="E5" s="370"/>
      <c r="F5" s="375" t="s">
        <v>315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</row>
    <row r="6" spans="1:18" ht="21.75">
      <c r="A6" s="365"/>
      <c r="B6" s="367"/>
      <c r="C6" s="367"/>
      <c r="D6" s="371"/>
      <c r="E6" s="372"/>
      <c r="F6" s="378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80"/>
    </row>
    <row r="7" spans="1:18" ht="23.25">
      <c r="A7" s="365"/>
      <c r="B7" s="367"/>
      <c r="C7" s="367"/>
      <c r="D7" s="373"/>
      <c r="E7" s="374"/>
      <c r="F7" s="381" t="s">
        <v>12</v>
      </c>
      <c r="G7" s="384" t="s">
        <v>64</v>
      </c>
      <c r="H7" s="384" t="s">
        <v>65</v>
      </c>
      <c r="I7" s="384" t="s">
        <v>66</v>
      </c>
      <c r="J7" s="387" t="s">
        <v>316</v>
      </c>
      <c r="K7" s="387" t="s">
        <v>317</v>
      </c>
      <c r="L7" s="387" t="s">
        <v>139</v>
      </c>
      <c r="M7" s="387" t="s">
        <v>179</v>
      </c>
      <c r="N7" s="387" t="s">
        <v>318</v>
      </c>
      <c r="O7" s="387" t="s">
        <v>319</v>
      </c>
      <c r="P7" s="169"/>
      <c r="Q7" s="170"/>
      <c r="R7" s="171"/>
    </row>
    <row r="8" spans="1:18" ht="36">
      <c r="A8" s="365"/>
      <c r="B8" s="367"/>
      <c r="C8" s="367"/>
      <c r="D8" s="172" t="s">
        <v>1</v>
      </c>
      <c r="E8" s="173" t="s">
        <v>2</v>
      </c>
      <c r="F8" s="382"/>
      <c r="G8" s="385"/>
      <c r="H8" s="385"/>
      <c r="I8" s="385"/>
      <c r="J8" s="388"/>
      <c r="K8" s="388"/>
      <c r="L8" s="388"/>
      <c r="M8" s="388"/>
      <c r="N8" s="388"/>
      <c r="O8" s="388"/>
      <c r="P8" s="174" t="s">
        <v>139</v>
      </c>
      <c r="Q8" s="175" t="s">
        <v>320</v>
      </c>
      <c r="R8" s="176" t="s">
        <v>288</v>
      </c>
    </row>
    <row r="9" spans="1:18" ht="23.25">
      <c r="A9" s="366"/>
      <c r="B9" s="368"/>
      <c r="C9" s="368"/>
      <c r="D9" s="177"/>
      <c r="E9" s="178"/>
      <c r="F9" s="383"/>
      <c r="G9" s="386"/>
      <c r="H9" s="386"/>
      <c r="I9" s="386"/>
      <c r="J9" s="389"/>
      <c r="K9" s="389"/>
      <c r="L9" s="389"/>
      <c r="M9" s="389"/>
      <c r="N9" s="389"/>
      <c r="O9" s="389"/>
      <c r="P9" s="179"/>
      <c r="Q9" s="180"/>
      <c r="R9" s="181"/>
    </row>
    <row r="10" spans="1:18" ht="23.25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23.25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18" ht="23.25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ht="23.2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 ht="23.25">
      <c r="A14" s="18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1:18" ht="23.25">
      <c r="A15" s="18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ht="23.25">
      <c r="A16" s="188"/>
      <c r="B16" s="168"/>
      <c r="C16" s="168"/>
      <c r="D16" s="168"/>
      <c r="E16" s="168"/>
      <c r="F16" s="168"/>
      <c r="G16" s="168"/>
      <c r="H16" s="168"/>
      <c r="I16" s="166"/>
      <c r="J16" s="166"/>
      <c r="K16" s="391" t="s">
        <v>274</v>
      </c>
      <c r="L16" s="391"/>
      <c r="M16" s="391"/>
      <c r="N16" s="391"/>
      <c r="O16" s="391"/>
      <c r="P16" s="167"/>
      <c r="Q16" s="189"/>
      <c r="R16" s="168"/>
    </row>
    <row r="17" spans="1:18" ht="23.25">
      <c r="A17" s="188"/>
      <c r="B17" s="168"/>
      <c r="C17" s="168"/>
      <c r="D17" s="168"/>
      <c r="E17" s="168"/>
      <c r="F17" s="168"/>
      <c r="G17" s="168"/>
      <c r="H17" s="168"/>
      <c r="I17" s="166"/>
      <c r="J17" s="166"/>
      <c r="K17" s="167"/>
      <c r="L17" s="167"/>
      <c r="M17" s="167"/>
      <c r="N17" s="167"/>
      <c r="O17" s="167"/>
      <c r="P17" s="167"/>
      <c r="Q17" s="189"/>
      <c r="R17" s="168"/>
    </row>
    <row r="18" spans="1:18" ht="23.25">
      <c r="A18" s="188"/>
      <c r="B18" s="168"/>
      <c r="C18" s="168"/>
      <c r="D18" s="168"/>
      <c r="E18" s="168"/>
      <c r="F18" s="168"/>
      <c r="G18" s="168"/>
      <c r="H18" s="168"/>
      <c r="I18" s="166"/>
      <c r="J18" s="166"/>
      <c r="K18" s="167"/>
      <c r="L18" s="167"/>
      <c r="M18" s="167"/>
      <c r="N18" s="167"/>
      <c r="O18" s="167"/>
      <c r="P18" s="167"/>
      <c r="Q18" s="189"/>
      <c r="R18" s="168"/>
    </row>
    <row r="19" spans="1:18" ht="23.25">
      <c r="A19" s="188"/>
      <c r="B19" s="168"/>
      <c r="C19" s="168"/>
      <c r="D19" s="168"/>
      <c r="E19" s="168"/>
      <c r="F19" s="168"/>
      <c r="G19" s="168"/>
      <c r="H19" s="168"/>
      <c r="I19" s="166"/>
      <c r="J19" s="166"/>
      <c r="K19" s="391" t="s">
        <v>321</v>
      </c>
      <c r="L19" s="391"/>
      <c r="M19" s="391"/>
      <c r="N19" s="391"/>
      <c r="O19" s="391"/>
      <c r="P19" s="167"/>
      <c r="Q19" s="189"/>
      <c r="R19" s="168"/>
    </row>
    <row r="20" spans="1:18" ht="23.25">
      <c r="A20" s="188"/>
      <c r="B20" s="168"/>
      <c r="C20" s="168"/>
      <c r="D20" s="168"/>
      <c r="E20" s="168"/>
      <c r="F20" s="168"/>
      <c r="G20" s="168"/>
      <c r="H20" s="168"/>
      <c r="I20" s="390" t="s">
        <v>290</v>
      </c>
      <c r="J20" s="390"/>
      <c r="K20" s="390"/>
      <c r="L20" s="390"/>
      <c r="M20" s="390"/>
      <c r="N20" s="390"/>
      <c r="O20" s="390"/>
      <c r="P20" s="390"/>
      <c r="Q20" s="168"/>
      <c r="R20" s="168"/>
    </row>
    <row r="21" spans="1:18" ht="23.25">
      <c r="A21" s="188"/>
      <c r="B21" s="168"/>
      <c r="C21" s="168"/>
      <c r="D21" s="168"/>
      <c r="E21" s="168"/>
      <c r="F21" s="168"/>
      <c r="G21" s="168"/>
      <c r="H21" s="168"/>
      <c r="I21" s="390" t="s">
        <v>289</v>
      </c>
      <c r="J21" s="390"/>
      <c r="K21" s="390"/>
      <c r="L21" s="390"/>
      <c r="M21" s="390"/>
      <c r="N21" s="390"/>
      <c r="O21" s="390"/>
      <c r="P21" s="390"/>
      <c r="Q21" s="168"/>
      <c r="R21" s="168"/>
    </row>
  </sheetData>
  <sheetProtection/>
  <mergeCells count="23">
    <mergeCell ref="I21:P21"/>
    <mergeCell ref="M7:M9"/>
    <mergeCell ref="N7:N9"/>
    <mergeCell ref="O7:O9"/>
    <mergeCell ref="K16:O16"/>
    <mergeCell ref="K19:O19"/>
    <mergeCell ref="I20:P20"/>
    <mergeCell ref="G7:G9"/>
    <mergeCell ref="H7:H9"/>
    <mergeCell ref="I7:I9"/>
    <mergeCell ref="J7:J9"/>
    <mergeCell ref="K7:K9"/>
    <mergeCell ref="L7:L9"/>
    <mergeCell ref="A1:R1"/>
    <mergeCell ref="A2:R2"/>
    <mergeCell ref="A3:R3"/>
    <mergeCell ref="A4:R4"/>
    <mergeCell ref="A5:A9"/>
    <mergeCell ref="B5:B9"/>
    <mergeCell ref="C5:C9"/>
    <mergeCell ref="D5:E7"/>
    <mergeCell ref="F5:R6"/>
    <mergeCell ref="F7:F9"/>
  </mergeCells>
  <printOptions/>
  <pageMargins left="0.2755905511811024" right="0.2362204724409449" top="0.2755905511811024" bottom="0.7480314960629921" header="0.5118110236220472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6"/>
  <sheetViews>
    <sheetView zoomScalePageLayoutView="0" workbookViewId="0" topLeftCell="A16">
      <selection activeCell="H35" sqref="H35:I35"/>
    </sheetView>
  </sheetViews>
  <sheetFormatPr defaultColWidth="9.140625" defaultRowHeight="21.75"/>
  <cols>
    <col min="1" max="1" width="11.140625" style="213" customWidth="1"/>
    <col min="2" max="2" width="22.7109375" style="214" customWidth="1"/>
    <col min="3" max="3" width="28.57421875" style="213" customWidth="1"/>
    <col min="4" max="4" width="17.140625" style="215" customWidth="1"/>
    <col min="5" max="16384" width="9.140625" style="192" customWidth="1"/>
  </cols>
  <sheetData>
    <row r="1" spans="1:4" ht="7.5" customHeight="1">
      <c r="A1" s="192"/>
      <c r="B1" s="193"/>
      <c r="C1" s="192"/>
      <c r="D1" s="192"/>
    </row>
    <row r="2" spans="1:4" s="194" customFormat="1" ht="30.75" customHeight="1">
      <c r="A2" s="265" t="s">
        <v>324</v>
      </c>
      <c r="B2" s="265"/>
      <c r="C2" s="265"/>
      <c r="D2" s="265"/>
    </row>
    <row r="3" spans="1:4" s="194" customFormat="1" ht="23.25">
      <c r="A3" s="195" t="s">
        <v>325</v>
      </c>
      <c r="B3" s="195" t="s">
        <v>326</v>
      </c>
      <c r="C3" s="195" t="s">
        <v>327</v>
      </c>
      <c r="D3" s="195" t="s">
        <v>302</v>
      </c>
    </row>
    <row r="4" spans="1:4" s="194" customFormat="1" ht="23.25">
      <c r="A4" s="196" t="s">
        <v>328</v>
      </c>
      <c r="B4" s="196" t="s">
        <v>329</v>
      </c>
      <c r="C4" s="197" t="s">
        <v>330</v>
      </c>
      <c r="D4" s="198" t="s">
        <v>331</v>
      </c>
    </row>
    <row r="5" spans="1:4" ht="23.25">
      <c r="A5" s="199" t="s">
        <v>332</v>
      </c>
      <c r="B5" s="199" t="s">
        <v>333</v>
      </c>
      <c r="C5" s="200" t="s">
        <v>334</v>
      </c>
      <c r="D5" s="201" t="s">
        <v>331</v>
      </c>
    </row>
    <row r="6" spans="1:4" ht="23.25">
      <c r="A6" s="199" t="s">
        <v>335</v>
      </c>
      <c r="B6" s="199" t="s">
        <v>336</v>
      </c>
      <c r="C6" s="200" t="s">
        <v>337</v>
      </c>
      <c r="D6" s="201" t="s">
        <v>331</v>
      </c>
    </row>
    <row r="7" spans="1:4" ht="23.25">
      <c r="A7" s="199" t="s">
        <v>338</v>
      </c>
      <c r="B7" s="199" t="s">
        <v>339</v>
      </c>
      <c r="C7" s="200" t="s">
        <v>340</v>
      </c>
      <c r="D7" s="201" t="s">
        <v>331</v>
      </c>
    </row>
    <row r="8" spans="1:4" ht="23.25">
      <c r="A8" s="199" t="s">
        <v>341</v>
      </c>
      <c r="B8" s="199" t="s">
        <v>342</v>
      </c>
      <c r="C8" s="200" t="s">
        <v>1064</v>
      </c>
      <c r="D8" s="201" t="s">
        <v>331</v>
      </c>
    </row>
    <row r="9" spans="1:4" ht="23.25">
      <c r="A9" s="199" t="s">
        <v>343</v>
      </c>
      <c r="B9" s="199" t="s">
        <v>344</v>
      </c>
      <c r="C9" s="200" t="s">
        <v>1065</v>
      </c>
      <c r="D9" s="201" t="s">
        <v>331</v>
      </c>
    </row>
    <row r="10" spans="1:4" ht="23.25">
      <c r="A10" s="199" t="s">
        <v>345</v>
      </c>
      <c r="B10" s="199" t="s">
        <v>346</v>
      </c>
      <c r="C10" s="200" t="s">
        <v>1066</v>
      </c>
      <c r="D10" s="201" t="s">
        <v>331</v>
      </c>
    </row>
    <row r="11" spans="1:4" ht="23.25">
      <c r="A11" s="199" t="s">
        <v>347</v>
      </c>
      <c r="B11" s="199" t="s">
        <v>348</v>
      </c>
      <c r="C11" s="200" t="s">
        <v>349</v>
      </c>
      <c r="D11" s="201" t="s">
        <v>331</v>
      </c>
    </row>
    <row r="12" spans="1:4" ht="23.25">
      <c r="A12" s="199" t="s">
        <v>350</v>
      </c>
      <c r="B12" s="199" t="s">
        <v>351</v>
      </c>
      <c r="C12" s="200" t="s">
        <v>352</v>
      </c>
      <c r="D12" s="201" t="s">
        <v>331</v>
      </c>
    </row>
    <row r="13" spans="1:4" ht="23.25">
      <c r="A13" s="199" t="s">
        <v>353</v>
      </c>
      <c r="B13" s="199" t="s">
        <v>354</v>
      </c>
      <c r="C13" s="200" t="s">
        <v>355</v>
      </c>
      <c r="D13" s="201" t="s">
        <v>331</v>
      </c>
    </row>
    <row r="14" spans="1:4" ht="23.25">
      <c r="A14" s="199" t="s">
        <v>356</v>
      </c>
      <c r="B14" s="199" t="s">
        <v>357</v>
      </c>
      <c r="C14" s="200" t="s">
        <v>358</v>
      </c>
      <c r="D14" s="201" t="s">
        <v>331</v>
      </c>
    </row>
    <row r="15" spans="1:4" ht="23.25">
      <c r="A15" s="199" t="s">
        <v>359</v>
      </c>
      <c r="B15" s="199" t="s">
        <v>360</v>
      </c>
      <c r="C15" s="200" t="s">
        <v>1067</v>
      </c>
      <c r="D15" s="201" t="s">
        <v>331</v>
      </c>
    </row>
    <row r="16" spans="1:4" ht="23.25">
      <c r="A16" s="199" t="s">
        <v>361</v>
      </c>
      <c r="B16" s="199" t="s">
        <v>362</v>
      </c>
      <c r="C16" s="200" t="s">
        <v>363</v>
      </c>
      <c r="D16" s="201" t="s">
        <v>331</v>
      </c>
    </row>
    <row r="17" spans="1:4" ht="23.25">
      <c r="A17" s="199" t="s">
        <v>364</v>
      </c>
      <c r="B17" s="199" t="s">
        <v>365</v>
      </c>
      <c r="C17" s="200" t="s">
        <v>366</v>
      </c>
      <c r="D17" s="201" t="s">
        <v>331</v>
      </c>
    </row>
    <row r="18" spans="1:4" ht="23.25">
      <c r="A18" s="199" t="s">
        <v>367</v>
      </c>
      <c r="B18" s="199" t="s">
        <v>368</v>
      </c>
      <c r="C18" s="200" t="s">
        <v>369</v>
      </c>
      <c r="D18" s="201" t="s">
        <v>331</v>
      </c>
    </row>
    <row r="19" spans="1:4" ht="23.25">
      <c r="A19" s="199" t="s">
        <v>370</v>
      </c>
      <c r="B19" s="199" t="s">
        <v>371</v>
      </c>
      <c r="C19" s="200" t="s">
        <v>372</v>
      </c>
      <c r="D19" s="201" t="s">
        <v>331</v>
      </c>
    </row>
    <row r="20" spans="1:4" ht="23.25">
      <c r="A20" s="199" t="s">
        <v>373</v>
      </c>
      <c r="B20" s="199" t="s">
        <v>374</v>
      </c>
      <c r="C20" s="200" t="s">
        <v>375</v>
      </c>
      <c r="D20" s="201" t="s">
        <v>331</v>
      </c>
    </row>
    <row r="21" spans="1:4" ht="23.25">
      <c r="A21" s="199" t="s">
        <v>376</v>
      </c>
      <c r="B21" s="199" t="s">
        <v>377</v>
      </c>
      <c r="C21" s="200" t="s">
        <v>378</v>
      </c>
      <c r="D21" s="201" t="s">
        <v>331</v>
      </c>
    </row>
    <row r="22" spans="1:4" ht="23.25">
      <c r="A22" s="199" t="s">
        <v>379</v>
      </c>
      <c r="B22" s="199" t="s">
        <v>380</v>
      </c>
      <c r="C22" s="200" t="s">
        <v>381</v>
      </c>
      <c r="D22" s="201" t="s">
        <v>331</v>
      </c>
    </row>
    <row r="23" spans="1:4" ht="23.25">
      <c r="A23" s="199" t="s">
        <v>382</v>
      </c>
      <c r="B23" s="199" t="s">
        <v>383</v>
      </c>
      <c r="C23" s="200" t="s">
        <v>384</v>
      </c>
      <c r="D23" s="201" t="s">
        <v>331</v>
      </c>
    </row>
    <row r="24" spans="1:4" ht="23.25">
      <c r="A24" s="199" t="s">
        <v>385</v>
      </c>
      <c r="B24" s="199" t="s">
        <v>386</v>
      </c>
      <c r="C24" s="200" t="s">
        <v>387</v>
      </c>
      <c r="D24" s="201" t="s">
        <v>331</v>
      </c>
    </row>
    <row r="25" spans="1:4" ht="23.25">
      <c r="A25" s="199" t="s">
        <v>388</v>
      </c>
      <c r="B25" s="199" t="s">
        <v>389</v>
      </c>
      <c r="C25" s="200" t="s">
        <v>390</v>
      </c>
      <c r="D25" s="201" t="s">
        <v>331</v>
      </c>
    </row>
    <row r="26" spans="1:4" ht="23.25">
      <c r="A26" s="199" t="s">
        <v>391</v>
      </c>
      <c r="B26" s="199" t="s">
        <v>392</v>
      </c>
      <c r="C26" s="200" t="s">
        <v>393</v>
      </c>
      <c r="D26" s="201" t="s">
        <v>331</v>
      </c>
    </row>
    <row r="27" spans="1:4" ht="23.25">
      <c r="A27" s="199" t="s">
        <v>394</v>
      </c>
      <c r="B27" s="199" t="s">
        <v>395</v>
      </c>
      <c r="C27" s="200" t="s">
        <v>396</v>
      </c>
      <c r="D27" s="201" t="s">
        <v>331</v>
      </c>
    </row>
    <row r="28" spans="1:4" ht="23.25">
      <c r="A28" s="199" t="s">
        <v>397</v>
      </c>
      <c r="B28" s="199" t="s">
        <v>398</v>
      </c>
      <c r="C28" s="200" t="s">
        <v>399</v>
      </c>
      <c r="D28" s="201" t="s">
        <v>331</v>
      </c>
    </row>
    <row r="29" spans="1:4" ht="23.25">
      <c r="A29" s="199" t="s">
        <v>400</v>
      </c>
      <c r="B29" s="199" t="s">
        <v>401</v>
      </c>
      <c r="C29" s="200" t="s">
        <v>402</v>
      </c>
      <c r="D29" s="201" t="s">
        <v>331</v>
      </c>
    </row>
    <row r="30" spans="1:4" ht="23.25">
      <c r="A30" s="199" t="s">
        <v>403</v>
      </c>
      <c r="B30" s="199" t="s">
        <v>404</v>
      </c>
      <c r="C30" s="200" t="s">
        <v>405</v>
      </c>
      <c r="D30" s="201" t="s">
        <v>331</v>
      </c>
    </row>
    <row r="31" spans="1:4" ht="23.25">
      <c r="A31" s="199" t="s">
        <v>406</v>
      </c>
      <c r="B31" s="199" t="s">
        <v>407</v>
      </c>
      <c r="C31" s="200" t="s">
        <v>408</v>
      </c>
      <c r="D31" s="201" t="s">
        <v>331</v>
      </c>
    </row>
    <row r="32" spans="1:4" ht="23.25">
      <c r="A32" s="199" t="s">
        <v>409</v>
      </c>
      <c r="B32" s="199" t="s">
        <v>410</v>
      </c>
      <c r="C32" s="200" t="s">
        <v>411</v>
      </c>
      <c r="D32" s="201" t="s">
        <v>331</v>
      </c>
    </row>
    <row r="33" spans="1:4" ht="23.25">
      <c r="A33" s="199" t="s">
        <v>412</v>
      </c>
      <c r="B33" s="199" t="s">
        <v>413</v>
      </c>
      <c r="C33" s="200" t="s">
        <v>414</v>
      </c>
      <c r="D33" s="201" t="s">
        <v>331</v>
      </c>
    </row>
    <row r="34" spans="1:4" ht="23.25">
      <c r="A34" s="199" t="s">
        <v>415</v>
      </c>
      <c r="B34" s="199" t="s">
        <v>416</v>
      </c>
      <c r="C34" s="200" t="s">
        <v>417</v>
      </c>
      <c r="D34" s="201" t="s">
        <v>331</v>
      </c>
    </row>
    <row r="35" spans="1:4" ht="23.25">
      <c r="A35" s="199" t="s">
        <v>418</v>
      </c>
      <c r="B35" s="199" t="s">
        <v>419</v>
      </c>
      <c r="C35" s="200" t="s">
        <v>420</v>
      </c>
      <c r="D35" s="201" t="s">
        <v>331</v>
      </c>
    </row>
    <row r="36" spans="1:4" ht="23.25">
      <c r="A36" s="199" t="s">
        <v>421</v>
      </c>
      <c r="B36" s="199" t="s">
        <v>422</v>
      </c>
      <c r="C36" s="200" t="s">
        <v>423</v>
      </c>
      <c r="D36" s="201" t="s">
        <v>331</v>
      </c>
    </row>
    <row r="37" spans="1:4" ht="23.25">
      <c r="A37" s="199" t="s">
        <v>424</v>
      </c>
      <c r="B37" s="199" t="s">
        <v>425</v>
      </c>
      <c r="C37" s="200" t="s">
        <v>426</v>
      </c>
      <c r="D37" s="201" t="s">
        <v>331</v>
      </c>
    </row>
    <row r="38" spans="1:4" ht="23.25">
      <c r="A38" s="199" t="s">
        <v>427</v>
      </c>
      <c r="B38" s="202" t="s">
        <v>428</v>
      </c>
      <c r="C38" s="200" t="s">
        <v>1068</v>
      </c>
      <c r="D38" s="201" t="s">
        <v>331</v>
      </c>
    </row>
    <row r="39" spans="1:4" ht="23.25">
      <c r="A39" s="199" t="s">
        <v>429</v>
      </c>
      <c r="B39" s="199" t="s">
        <v>430</v>
      </c>
      <c r="C39" s="200" t="s">
        <v>431</v>
      </c>
      <c r="D39" s="201" t="s">
        <v>331</v>
      </c>
    </row>
    <row r="40" spans="1:4" ht="23.25">
      <c r="A40" s="199" t="s">
        <v>432</v>
      </c>
      <c r="B40" s="199" t="s">
        <v>433</v>
      </c>
      <c r="C40" s="200" t="s">
        <v>434</v>
      </c>
      <c r="D40" s="201" t="s">
        <v>331</v>
      </c>
    </row>
    <row r="41" spans="1:4" ht="23.25">
      <c r="A41" s="199" t="s">
        <v>435</v>
      </c>
      <c r="B41" s="199" t="s">
        <v>436</v>
      </c>
      <c r="C41" s="200" t="s">
        <v>437</v>
      </c>
      <c r="D41" s="201" t="s">
        <v>331</v>
      </c>
    </row>
    <row r="42" spans="1:4" ht="23.25">
      <c r="A42" s="199" t="s">
        <v>438</v>
      </c>
      <c r="B42" s="199" t="s">
        <v>439</v>
      </c>
      <c r="C42" s="200" t="s">
        <v>440</v>
      </c>
      <c r="D42" s="201" t="s">
        <v>331</v>
      </c>
    </row>
    <row r="43" spans="1:4" ht="23.25">
      <c r="A43" s="199" t="s">
        <v>441</v>
      </c>
      <c r="B43" s="199" t="s">
        <v>442</v>
      </c>
      <c r="C43" s="200" t="s">
        <v>443</v>
      </c>
      <c r="D43" s="201" t="s">
        <v>331</v>
      </c>
    </row>
    <row r="44" spans="1:4" ht="23.25">
      <c r="A44" s="199" t="s">
        <v>444</v>
      </c>
      <c r="B44" s="199" t="s">
        <v>445</v>
      </c>
      <c r="C44" s="200" t="s">
        <v>446</v>
      </c>
      <c r="D44" s="201" t="s">
        <v>331</v>
      </c>
    </row>
    <row r="45" spans="1:4" ht="23.25">
      <c r="A45" s="199" t="s">
        <v>447</v>
      </c>
      <c r="B45" s="199" t="s">
        <v>448</v>
      </c>
      <c r="C45" s="200" t="s">
        <v>449</v>
      </c>
      <c r="D45" s="201" t="s">
        <v>331</v>
      </c>
    </row>
    <row r="46" spans="1:4" ht="23.25">
      <c r="A46" s="199" t="s">
        <v>450</v>
      </c>
      <c r="B46" s="199" t="s">
        <v>451</v>
      </c>
      <c r="C46" s="200" t="s">
        <v>452</v>
      </c>
      <c r="D46" s="201" t="s">
        <v>331</v>
      </c>
    </row>
    <row r="47" spans="1:4" ht="23.25">
      <c r="A47" s="199" t="s">
        <v>453</v>
      </c>
      <c r="B47" s="199" t="s">
        <v>454</v>
      </c>
      <c r="C47" s="200" t="s">
        <v>455</v>
      </c>
      <c r="D47" s="201" t="s">
        <v>331</v>
      </c>
    </row>
    <row r="48" spans="1:4" ht="23.25">
      <c r="A48" s="199" t="s">
        <v>456</v>
      </c>
      <c r="B48" s="199" t="s">
        <v>457</v>
      </c>
      <c r="C48" s="200" t="s">
        <v>458</v>
      </c>
      <c r="D48" s="201" t="s">
        <v>331</v>
      </c>
    </row>
    <row r="49" spans="1:4" ht="23.25">
      <c r="A49" s="199" t="s">
        <v>459</v>
      </c>
      <c r="B49" s="199" t="s">
        <v>460</v>
      </c>
      <c r="C49" s="200" t="s">
        <v>461</v>
      </c>
      <c r="D49" s="201" t="s">
        <v>331</v>
      </c>
    </row>
    <row r="50" spans="1:4" ht="23.25">
      <c r="A50" s="199" t="s">
        <v>462</v>
      </c>
      <c r="B50" s="199" t="s">
        <v>463</v>
      </c>
      <c r="C50" s="200" t="s">
        <v>464</v>
      </c>
      <c r="D50" s="201" t="s">
        <v>331</v>
      </c>
    </row>
    <row r="51" spans="1:4" ht="23.25">
      <c r="A51" s="199" t="s">
        <v>465</v>
      </c>
      <c r="B51" s="199" t="s">
        <v>466</v>
      </c>
      <c r="C51" s="200" t="s">
        <v>467</v>
      </c>
      <c r="D51" s="201" t="s">
        <v>331</v>
      </c>
    </row>
    <row r="52" spans="1:4" ht="23.25">
      <c r="A52" s="199" t="s">
        <v>468</v>
      </c>
      <c r="B52" s="199" t="s">
        <v>469</v>
      </c>
      <c r="C52" s="200" t="s">
        <v>470</v>
      </c>
      <c r="D52" s="201" t="s">
        <v>331</v>
      </c>
    </row>
    <row r="53" spans="1:4" ht="23.25">
      <c r="A53" s="199" t="s">
        <v>471</v>
      </c>
      <c r="B53" s="199" t="s">
        <v>472</v>
      </c>
      <c r="C53" s="200" t="s">
        <v>473</v>
      </c>
      <c r="D53" s="201" t="s">
        <v>331</v>
      </c>
    </row>
    <row r="54" spans="1:4" ht="23.25">
      <c r="A54" s="199" t="s">
        <v>474</v>
      </c>
      <c r="B54" s="199" t="s">
        <v>475</v>
      </c>
      <c r="C54" s="200" t="s">
        <v>476</v>
      </c>
      <c r="D54" s="201" t="s">
        <v>331</v>
      </c>
    </row>
    <row r="55" spans="1:4" ht="23.25">
      <c r="A55" s="199" t="s">
        <v>477</v>
      </c>
      <c r="B55" s="199" t="s">
        <v>478</v>
      </c>
      <c r="C55" s="200" t="s">
        <v>479</v>
      </c>
      <c r="D55" s="201" t="s">
        <v>331</v>
      </c>
    </row>
    <row r="56" spans="1:4" ht="23.25">
      <c r="A56" s="199" t="s">
        <v>480</v>
      </c>
      <c r="B56" s="199" t="s">
        <v>481</v>
      </c>
      <c r="C56" s="200" t="s">
        <v>482</v>
      </c>
      <c r="D56" s="201" t="s">
        <v>331</v>
      </c>
    </row>
    <row r="57" spans="1:4" ht="23.25">
      <c r="A57" s="199" t="s">
        <v>483</v>
      </c>
      <c r="B57" s="199" t="s">
        <v>484</v>
      </c>
      <c r="C57" s="200" t="s">
        <v>485</v>
      </c>
      <c r="D57" s="201" t="s">
        <v>331</v>
      </c>
    </row>
    <row r="58" spans="1:4" ht="23.25">
      <c r="A58" s="199" t="s">
        <v>486</v>
      </c>
      <c r="B58" s="199" t="s">
        <v>487</v>
      </c>
      <c r="C58" s="200" t="s">
        <v>488</v>
      </c>
      <c r="D58" s="201" t="s">
        <v>331</v>
      </c>
    </row>
    <row r="59" spans="1:4" ht="23.25">
      <c r="A59" s="199" t="s">
        <v>489</v>
      </c>
      <c r="B59" s="199" t="s">
        <v>490</v>
      </c>
      <c r="C59" s="200" t="s">
        <v>491</v>
      </c>
      <c r="D59" s="201" t="s">
        <v>331</v>
      </c>
    </row>
    <row r="60" spans="1:4" ht="23.25">
      <c r="A60" s="199" t="s">
        <v>492</v>
      </c>
      <c r="B60" s="199" t="s">
        <v>493</v>
      </c>
      <c r="C60" s="200" t="s">
        <v>494</v>
      </c>
      <c r="D60" s="201" t="s">
        <v>331</v>
      </c>
    </row>
    <row r="61" spans="1:4" ht="23.25">
      <c r="A61" s="199" t="s">
        <v>495</v>
      </c>
      <c r="B61" s="199" t="s">
        <v>496</v>
      </c>
      <c r="C61" s="200" t="s">
        <v>497</v>
      </c>
      <c r="D61" s="201" t="s">
        <v>331</v>
      </c>
    </row>
    <row r="62" spans="1:4" ht="23.25">
      <c r="A62" s="199" t="s">
        <v>498</v>
      </c>
      <c r="B62" s="199" t="s">
        <v>499</v>
      </c>
      <c r="C62" s="200" t="s">
        <v>500</v>
      </c>
      <c r="D62" s="201" t="s">
        <v>331</v>
      </c>
    </row>
    <row r="63" spans="1:4" ht="23.25">
      <c r="A63" s="199" t="s">
        <v>501</v>
      </c>
      <c r="B63" s="199" t="s">
        <v>502</v>
      </c>
      <c r="C63" s="200" t="s">
        <v>1069</v>
      </c>
      <c r="D63" s="201" t="s">
        <v>331</v>
      </c>
    </row>
    <row r="64" spans="1:4" ht="23.25">
      <c r="A64" s="199" t="s">
        <v>503</v>
      </c>
      <c r="B64" s="199" t="s">
        <v>504</v>
      </c>
      <c r="C64" s="200" t="s">
        <v>505</v>
      </c>
      <c r="D64" s="201" t="s">
        <v>331</v>
      </c>
    </row>
    <row r="65" spans="1:4" ht="23.25">
      <c r="A65" s="199" t="s">
        <v>506</v>
      </c>
      <c r="B65" s="199" t="s">
        <v>507</v>
      </c>
      <c r="C65" s="200" t="s">
        <v>508</v>
      </c>
      <c r="D65" s="201" t="s">
        <v>331</v>
      </c>
    </row>
    <row r="66" spans="1:4" ht="23.25">
      <c r="A66" s="199" t="s">
        <v>509</v>
      </c>
      <c r="B66" s="199" t="s">
        <v>510</v>
      </c>
      <c r="C66" s="200" t="s">
        <v>511</v>
      </c>
      <c r="D66" s="201" t="s">
        <v>331</v>
      </c>
    </row>
    <row r="67" spans="1:4" ht="23.25">
      <c r="A67" s="199" t="s">
        <v>512</v>
      </c>
      <c r="B67" s="199" t="s">
        <v>513</v>
      </c>
      <c r="C67" s="200" t="s">
        <v>514</v>
      </c>
      <c r="D67" s="201" t="s">
        <v>331</v>
      </c>
    </row>
    <row r="68" spans="1:4" ht="23.25">
      <c r="A68" s="199" t="s">
        <v>515</v>
      </c>
      <c r="B68" s="202" t="s">
        <v>516</v>
      </c>
      <c r="C68" s="200" t="s">
        <v>517</v>
      </c>
      <c r="D68" s="201" t="s">
        <v>331</v>
      </c>
    </row>
    <row r="69" spans="1:4" ht="23.25">
      <c r="A69" s="199" t="s">
        <v>518</v>
      </c>
      <c r="B69" s="199" t="s">
        <v>519</v>
      </c>
      <c r="C69" s="200" t="s">
        <v>520</v>
      </c>
      <c r="D69" s="201" t="s">
        <v>331</v>
      </c>
    </row>
    <row r="70" spans="1:4" ht="23.25">
      <c r="A70" s="199" t="s">
        <v>521</v>
      </c>
      <c r="B70" s="199" t="s">
        <v>522</v>
      </c>
      <c r="C70" s="200" t="s">
        <v>523</v>
      </c>
      <c r="D70" s="201" t="s">
        <v>331</v>
      </c>
    </row>
    <row r="71" spans="1:4" ht="23.25">
      <c r="A71" s="199" t="s">
        <v>524</v>
      </c>
      <c r="B71" s="202" t="s">
        <v>525</v>
      </c>
      <c r="C71" s="200" t="s">
        <v>526</v>
      </c>
      <c r="D71" s="201" t="s">
        <v>331</v>
      </c>
    </row>
    <row r="72" spans="1:4" ht="23.25">
      <c r="A72" s="199" t="s">
        <v>527</v>
      </c>
      <c r="B72" s="202" t="s">
        <v>528</v>
      </c>
      <c r="C72" s="200" t="s">
        <v>529</v>
      </c>
      <c r="D72" s="201" t="s">
        <v>331</v>
      </c>
    </row>
    <row r="73" spans="1:4" ht="23.25">
      <c r="A73" s="199" t="s">
        <v>530</v>
      </c>
      <c r="B73" s="202" t="s">
        <v>531</v>
      </c>
      <c r="C73" s="200" t="s">
        <v>532</v>
      </c>
      <c r="D73" s="201" t="s">
        <v>331</v>
      </c>
    </row>
    <row r="74" spans="1:4" ht="23.25">
      <c r="A74" s="199" t="s">
        <v>533</v>
      </c>
      <c r="B74" s="202" t="s">
        <v>534</v>
      </c>
      <c r="C74" s="200" t="s">
        <v>535</v>
      </c>
      <c r="D74" s="201" t="s">
        <v>331</v>
      </c>
    </row>
    <row r="75" spans="1:4" ht="23.25">
      <c r="A75" s="199" t="s">
        <v>536</v>
      </c>
      <c r="B75" s="202" t="s">
        <v>537</v>
      </c>
      <c r="C75" s="200" t="s">
        <v>538</v>
      </c>
      <c r="D75" s="201" t="s">
        <v>331</v>
      </c>
    </row>
    <row r="76" spans="1:4" ht="23.25">
      <c r="A76" s="199" t="s">
        <v>539</v>
      </c>
      <c r="B76" s="202" t="s">
        <v>540</v>
      </c>
      <c r="C76" s="200" t="s">
        <v>541</v>
      </c>
      <c r="D76" s="201" t="s">
        <v>331</v>
      </c>
    </row>
    <row r="77" spans="1:4" ht="23.25">
      <c r="A77" s="199" t="s">
        <v>542</v>
      </c>
      <c r="B77" s="202" t="s">
        <v>543</v>
      </c>
      <c r="C77" s="200" t="s">
        <v>544</v>
      </c>
      <c r="D77" s="201" t="s">
        <v>331</v>
      </c>
    </row>
    <row r="78" spans="1:4" ht="23.25">
      <c r="A78" s="199" t="s">
        <v>545</v>
      </c>
      <c r="B78" s="202" t="s">
        <v>546</v>
      </c>
      <c r="C78" s="200" t="s">
        <v>547</v>
      </c>
      <c r="D78" s="201" t="s">
        <v>331</v>
      </c>
    </row>
    <row r="79" spans="1:4" ht="23.25">
      <c r="A79" s="199" t="s">
        <v>548</v>
      </c>
      <c r="B79" s="202" t="s">
        <v>549</v>
      </c>
      <c r="C79" s="200" t="s">
        <v>550</v>
      </c>
      <c r="D79" s="201" t="s">
        <v>331</v>
      </c>
    </row>
    <row r="80" spans="1:4" ht="23.25">
      <c r="A80" s="199" t="s">
        <v>551</v>
      </c>
      <c r="B80" s="202" t="s">
        <v>552</v>
      </c>
      <c r="C80" s="200" t="s">
        <v>553</v>
      </c>
      <c r="D80" s="201" t="s">
        <v>331</v>
      </c>
    </row>
    <row r="81" spans="1:4" ht="23.25">
      <c r="A81" s="199" t="s">
        <v>554</v>
      </c>
      <c r="B81" s="202" t="s">
        <v>555</v>
      </c>
      <c r="C81" s="200" t="s">
        <v>556</v>
      </c>
      <c r="D81" s="201" t="s">
        <v>331</v>
      </c>
    </row>
    <row r="82" spans="1:4" ht="23.25">
      <c r="A82" s="199" t="s">
        <v>557</v>
      </c>
      <c r="B82" s="199" t="s">
        <v>558</v>
      </c>
      <c r="C82" s="201" t="s">
        <v>559</v>
      </c>
      <c r="D82" s="201" t="s">
        <v>560</v>
      </c>
    </row>
    <row r="83" spans="1:4" ht="23.25">
      <c r="A83" s="199" t="s">
        <v>561</v>
      </c>
      <c r="B83" s="199" t="s">
        <v>562</v>
      </c>
      <c r="C83" s="201" t="s">
        <v>563</v>
      </c>
      <c r="D83" s="201" t="s">
        <v>560</v>
      </c>
    </row>
    <row r="84" spans="1:4" ht="23.25">
      <c r="A84" s="199" t="s">
        <v>564</v>
      </c>
      <c r="B84" s="199" t="s">
        <v>565</v>
      </c>
      <c r="C84" s="201" t="s">
        <v>566</v>
      </c>
      <c r="D84" s="201" t="s">
        <v>560</v>
      </c>
    </row>
    <row r="85" spans="1:4" ht="23.25">
      <c r="A85" s="199" t="s">
        <v>567</v>
      </c>
      <c r="B85" s="199" t="s">
        <v>568</v>
      </c>
      <c r="C85" s="201" t="s">
        <v>569</v>
      </c>
      <c r="D85" s="201" t="s">
        <v>560</v>
      </c>
    </row>
    <row r="86" spans="1:4" ht="23.25">
      <c r="A86" s="199" t="s">
        <v>570</v>
      </c>
      <c r="B86" s="199" t="s">
        <v>571</v>
      </c>
      <c r="C86" s="201" t="s">
        <v>572</v>
      </c>
      <c r="D86" s="201" t="s">
        <v>560</v>
      </c>
    </row>
    <row r="87" spans="1:4" ht="23.25">
      <c r="A87" s="199" t="s">
        <v>573</v>
      </c>
      <c r="B87" s="199" t="s">
        <v>574</v>
      </c>
      <c r="C87" s="201" t="s">
        <v>575</v>
      </c>
      <c r="D87" s="201" t="s">
        <v>560</v>
      </c>
    </row>
    <row r="88" spans="1:4" ht="23.25">
      <c r="A88" s="199" t="s">
        <v>576</v>
      </c>
      <c r="B88" s="199" t="s">
        <v>577</v>
      </c>
      <c r="C88" s="201" t="s">
        <v>578</v>
      </c>
      <c r="D88" s="201" t="s">
        <v>560</v>
      </c>
    </row>
    <row r="89" spans="1:4" ht="23.25">
      <c r="A89" s="199" t="s">
        <v>579</v>
      </c>
      <c r="B89" s="199" t="s">
        <v>580</v>
      </c>
      <c r="C89" s="201" t="s">
        <v>581</v>
      </c>
      <c r="D89" s="201" t="s">
        <v>560</v>
      </c>
    </row>
    <row r="90" spans="1:4" ht="23.25">
      <c r="A90" s="199" t="s">
        <v>582</v>
      </c>
      <c r="B90" s="199" t="s">
        <v>583</v>
      </c>
      <c r="C90" s="201" t="s">
        <v>584</v>
      </c>
      <c r="D90" s="201" t="s">
        <v>560</v>
      </c>
    </row>
    <row r="91" spans="1:4" ht="23.25">
      <c r="A91" s="199" t="s">
        <v>585</v>
      </c>
      <c r="B91" s="199" t="s">
        <v>586</v>
      </c>
      <c r="C91" s="201" t="s">
        <v>587</v>
      </c>
      <c r="D91" s="201" t="s">
        <v>560</v>
      </c>
    </row>
    <row r="92" spans="1:4" ht="23.25">
      <c r="A92" s="199" t="s">
        <v>588</v>
      </c>
      <c r="B92" s="199" t="s">
        <v>589</v>
      </c>
      <c r="C92" s="201" t="s">
        <v>590</v>
      </c>
      <c r="D92" s="201" t="s">
        <v>560</v>
      </c>
    </row>
    <row r="93" spans="1:4" ht="23.25">
      <c r="A93" s="199" t="s">
        <v>591</v>
      </c>
      <c r="B93" s="199" t="s">
        <v>592</v>
      </c>
      <c r="C93" s="201" t="s">
        <v>593</v>
      </c>
      <c r="D93" s="201" t="s">
        <v>560</v>
      </c>
    </row>
    <row r="94" spans="1:4" ht="23.25">
      <c r="A94" s="199" t="s">
        <v>594</v>
      </c>
      <c r="B94" s="199" t="s">
        <v>595</v>
      </c>
      <c r="C94" s="201" t="s">
        <v>596</v>
      </c>
      <c r="D94" s="201" t="s">
        <v>560</v>
      </c>
    </row>
    <row r="95" spans="1:4" ht="23.25">
      <c r="A95" s="199" t="s">
        <v>597</v>
      </c>
      <c r="B95" s="199" t="s">
        <v>598</v>
      </c>
      <c r="C95" s="201" t="s">
        <v>599</v>
      </c>
      <c r="D95" s="201" t="s">
        <v>560</v>
      </c>
    </row>
    <row r="96" spans="1:4" ht="23.25">
      <c r="A96" s="199" t="s">
        <v>600</v>
      </c>
      <c r="B96" s="199" t="s">
        <v>601</v>
      </c>
      <c r="C96" s="201" t="s">
        <v>602</v>
      </c>
      <c r="D96" s="201" t="s">
        <v>560</v>
      </c>
    </row>
    <row r="97" spans="1:4" ht="23.25">
      <c r="A97" s="199" t="s">
        <v>603</v>
      </c>
      <c r="B97" s="199" t="s">
        <v>604</v>
      </c>
      <c r="C97" s="201" t="s">
        <v>605</v>
      </c>
      <c r="D97" s="201" t="s">
        <v>560</v>
      </c>
    </row>
    <row r="98" spans="1:4" ht="23.25">
      <c r="A98" s="199" t="s">
        <v>606</v>
      </c>
      <c r="B98" s="199" t="s">
        <v>607</v>
      </c>
      <c r="C98" s="200" t="s">
        <v>608</v>
      </c>
      <c r="D98" s="201" t="s">
        <v>560</v>
      </c>
    </row>
    <row r="99" spans="1:4" ht="23.25">
      <c r="A99" s="199" t="s">
        <v>609</v>
      </c>
      <c r="B99" s="199" t="s">
        <v>610</v>
      </c>
      <c r="C99" s="201" t="s">
        <v>611</v>
      </c>
      <c r="D99" s="201" t="s">
        <v>560</v>
      </c>
    </row>
    <row r="100" spans="1:4" ht="23.25">
      <c r="A100" s="199" t="s">
        <v>612</v>
      </c>
      <c r="B100" s="199" t="s">
        <v>613</v>
      </c>
      <c r="C100" s="201" t="s">
        <v>614</v>
      </c>
      <c r="D100" s="201" t="s">
        <v>560</v>
      </c>
    </row>
    <row r="101" spans="1:4" ht="23.25">
      <c r="A101" s="199" t="s">
        <v>615</v>
      </c>
      <c r="B101" s="199" t="s">
        <v>616</v>
      </c>
      <c r="C101" s="201" t="s">
        <v>617</v>
      </c>
      <c r="D101" s="201" t="s">
        <v>560</v>
      </c>
    </row>
    <row r="102" spans="1:4" ht="23.25">
      <c r="A102" s="199" t="s">
        <v>618</v>
      </c>
      <c r="B102" s="199" t="s">
        <v>619</v>
      </c>
      <c r="C102" s="201" t="s">
        <v>620</v>
      </c>
      <c r="D102" s="201" t="s">
        <v>560</v>
      </c>
    </row>
    <row r="103" spans="1:4" ht="23.25">
      <c r="A103" s="199" t="s">
        <v>621</v>
      </c>
      <c r="B103" s="199" t="s">
        <v>622</v>
      </c>
      <c r="C103" s="201" t="s">
        <v>623</v>
      </c>
      <c r="D103" s="201" t="s">
        <v>560</v>
      </c>
    </row>
    <row r="104" spans="1:4" ht="23.25">
      <c r="A104" s="199" t="s">
        <v>624</v>
      </c>
      <c r="B104" s="199" t="s">
        <v>625</v>
      </c>
      <c r="C104" s="201" t="s">
        <v>626</v>
      </c>
      <c r="D104" s="201" t="s">
        <v>560</v>
      </c>
    </row>
    <row r="105" spans="1:4" ht="23.25">
      <c r="A105" s="199" t="s">
        <v>627</v>
      </c>
      <c r="B105" s="199" t="s">
        <v>628</v>
      </c>
      <c r="C105" s="201" t="s">
        <v>629</v>
      </c>
      <c r="D105" s="201" t="s">
        <v>560</v>
      </c>
    </row>
    <row r="106" spans="1:4" ht="23.25">
      <c r="A106" s="199" t="s">
        <v>630</v>
      </c>
      <c r="B106" s="202" t="s">
        <v>631</v>
      </c>
      <c r="C106" s="201" t="s">
        <v>632</v>
      </c>
      <c r="D106" s="201" t="s">
        <v>560</v>
      </c>
    </row>
    <row r="107" spans="1:4" ht="23.25">
      <c r="A107" s="199" t="s">
        <v>633</v>
      </c>
      <c r="B107" s="202" t="s">
        <v>634</v>
      </c>
      <c r="C107" s="201" t="s">
        <v>635</v>
      </c>
      <c r="D107" s="201" t="s">
        <v>560</v>
      </c>
    </row>
    <row r="108" spans="1:4" ht="23.25">
      <c r="A108" s="199" t="s">
        <v>636</v>
      </c>
      <c r="B108" s="202" t="s">
        <v>637</v>
      </c>
      <c r="C108" s="201" t="s">
        <v>638</v>
      </c>
      <c r="D108" s="201" t="s">
        <v>560</v>
      </c>
    </row>
    <row r="109" spans="1:4" ht="23.25">
      <c r="A109" s="199" t="s">
        <v>639</v>
      </c>
      <c r="B109" s="202" t="s">
        <v>640</v>
      </c>
      <c r="C109" s="201" t="s">
        <v>641</v>
      </c>
      <c r="D109" s="201" t="s">
        <v>560</v>
      </c>
    </row>
    <row r="110" spans="1:4" ht="23.25">
      <c r="A110" s="199" t="s">
        <v>642</v>
      </c>
      <c r="B110" s="202" t="s">
        <v>643</v>
      </c>
      <c r="C110" s="201" t="s">
        <v>644</v>
      </c>
      <c r="D110" s="201" t="s">
        <v>560</v>
      </c>
    </row>
    <row r="111" spans="1:4" ht="23.25">
      <c r="A111" s="199" t="s">
        <v>645</v>
      </c>
      <c r="B111" s="202" t="s">
        <v>646</v>
      </c>
      <c r="C111" s="201" t="s">
        <v>647</v>
      </c>
      <c r="D111" s="201" t="s">
        <v>560</v>
      </c>
    </row>
    <row r="112" spans="1:4" ht="23.25">
      <c r="A112" s="199" t="s">
        <v>648</v>
      </c>
      <c r="B112" s="202" t="s">
        <v>649</v>
      </c>
      <c r="C112" s="201" t="s">
        <v>650</v>
      </c>
      <c r="D112" s="201" t="s">
        <v>560</v>
      </c>
    </row>
    <row r="113" spans="1:4" ht="23.25">
      <c r="A113" s="199" t="s">
        <v>651</v>
      </c>
      <c r="B113" s="202" t="s">
        <v>652</v>
      </c>
      <c r="C113" s="201" t="s">
        <v>653</v>
      </c>
      <c r="D113" s="201" t="s">
        <v>560</v>
      </c>
    </row>
    <row r="114" spans="1:4" ht="23.25">
      <c r="A114" s="199" t="s">
        <v>654</v>
      </c>
      <c r="B114" s="202" t="s">
        <v>655</v>
      </c>
      <c r="C114" s="201" t="s">
        <v>656</v>
      </c>
      <c r="D114" s="201" t="s">
        <v>560</v>
      </c>
    </row>
    <row r="115" spans="1:4" ht="23.25">
      <c r="A115" s="199" t="s">
        <v>657</v>
      </c>
      <c r="B115" s="202" t="s">
        <v>655</v>
      </c>
      <c r="C115" s="200" t="s">
        <v>658</v>
      </c>
      <c r="D115" s="201" t="s">
        <v>560</v>
      </c>
    </row>
    <row r="116" spans="1:4" ht="23.25">
      <c r="A116" s="199" t="s">
        <v>659</v>
      </c>
      <c r="B116" s="199" t="s">
        <v>660</v>
      </c>
      <c r="C116" s="200" t="s">
        <v>661</v>
      </c>
      <c r="D116" s="201" t="s">
        <v>662</v>
      </c>
    </row>
    <row r="117" spans="1:4" ht="23.25">
      <c r="A117" s="199" t="s">
        <v>663</v>
      </c>
      <c r="B117" s="199" t="s">
        <v>664</v>
      </c>
      <c r="C117" s="200" t="s">
        <v>665</v>
      </c>
      <c r="D117" s="201" t="s">
        <v>662</v>
      </c>
    </row>
    <row r="118" spans="1:4" ht="23.25">
      <c r="A118" s="199" t="s">
        <v>666</v>
      </c>
      <c r="B118" s="199" t="s">
        <v>667</v>
      </c>
      <c r="C118" s="201" t="s">
        <v>668</v>
      </c>
      <c r="D118" s="201" t="s">
        <v>662</v>
      </c>
    </row>
    <row r="119" spans="1:4" ht="23.25">
      <c r="A119" s="199" t="s">
        <v>669</v>
      </c>
      <c r="B119" s="199" t="s">
        <v>670</v>
      </c>
      <c r="C119" s="201" t="s">
        <v>671</v>
      </c>
      <c r="D119" s="201" t="s">
        <v>662</v>
      </c>
    </row>
    <row r="120" spans="1:4" ht="23.25">
      <c r="A120" s="199" t="s">
        <v>672</v>
      </c>
      <c r="B120" s="199" t="s">
        <v>673</v>
      </c>
      <c r="C120" s="201" t="s">
        <v>674</v>
      </c>
      <c r="D120" s="201" t="s">
        <v>662</v>
      </c>
    </row>
    <row r="121" spans="1:4" ht="23.25">
      <c r="A121" s="199" t="s">
        <v>675</v>
      </c>
      <c r="B121" s="199" t="s">
        <v>673</v>
      </c>
      <c r="C121" s="201" t="s">
        <v>676</v>
      </c>
      <c r="D121" s="201" t="s">
        <v>662</v>
      </c>
    </row>
    <row r="122" spans="1:4" ht="23.25">
      <c r="A122" s="199" t="s">
        <v>677</v>
      </c>
      <c r="B122" s="199" t="s">
        <v>678</v>
      </c>
      <c r="C122" s="201" t="s">
        <v>679</v>
      </c>
      <c r="D122" s="201" t="s">
        <v>662</v>
      </c>
    </row>
    <row r="123" spans="1:4" ht="23.25">
      <c r="A123" s="199" t="s">
        <v>680</v>
      </c>
      <c r="B123" s="199" t="s">
        <v>681</v>
      </c>
      <c r="C123" s="201" t="s">
        <v>682</v>
      </c>
      <c r="D123" s="201" t="s">
        <v>662</v>
      </c>
    </row>
    <row r="124" spans="1:4" ht="23.25">
      <c r="A124" s="199" t="s">
        <v>683</v>
      </c>
      <c r="B124" s="199" t="s">
        <v>684</v>
      </c>
      <c r="C124" s="201" t="s">
        <v>685</v>
      </c>
      <c r="D124" s="201" t="s">
        <v>662</v>
      </c>
    </row>
    <row r="125" spans="1:4" ht="23.25">
      <c r="A125" s="199" t="s">
        <v>686</v>
      </c>
      <c r="B125" s="199" t="s">
        <v>687</v>
      </c>
      <c r="C125" s="201" t="s">
        <v>688</v>
      </c>
      <c r="D125" s="201" t="s">
        <v>662</v>
      </c>
    </row>
    <row r="126" spans="1:4" ht="23.25">
      <c r="A126" s="199" t="s">
        <v>689</v>
      </c>
      <c r="B126" s="199" t="s">
        <v>690</v>
      </c>
      <c r="C126" s="201" t="s">
        <v>691</v>
      </c>
      <c r="D126" s="201" t="s">
        <v>662</v>
      </c>
    </row>
    <row r="127" spans="1:4" ht="23.25">
      <c r="A127" s="199" t="s">
        <v>692</v>
      </c>
      <c r="B127" s="199" t="s">
        <v>693</v>
      </c>
      <c r="C127" s="201" t="s">
        <v>694</v>
      </c>
      <c r="D127" s="201" t="s">
        <v>662</v>
      </c>
    </row>
    <row r="128" spans="1:4" ht="23.25">
      <c r="A128" s="199" t="s">
        <v>695</v>
      </c>
      <c r="B128" s="199" t="s">
        <v>696</v>
      </c>
      <c r="C128" s="201" t="s">
        <v>697</v>
      </c>
      <c r="D128" s="201" t="s">
        <v>662</v>
      </c>
    </row>
    <row r="129" spans="1:4" ht="23.25">
      <c r="A129" s="199" t="s">
        <v>698</v>
      </c>
      <c r="B129" s="199" t="s">
        <v>699</v>
      </c>
      <c r="C129" s="201" t="s">
        <v>700</v>
      </c>
      <c r="D129" s="201" t="s">
        <v>662</v>
      </c>
    </row>
    <row r="130" spans="1:4" ht="23.25">
      <c r="A130" s="199" t="s">
        <v>701</v>
      </c>
      <c r="B130" s="199" t="s">
        <v>702</v>
      </c>
      <c r="C130" s="201" t="s">
        <v>703</v>
      </c>
      <c r="D130" s="201" t="s">
        <v>662</v>
      </c>
    </row>
    <row r="131" spans="1:4" ht="23.25">
      <c r="A131" s="199" t="s">
        <v>704</v>
      </c>
      <c r="B131" s="199" t="s">
        <v>705</v>
      </c>
      <c r="C131" s="201" t="s">
        <v>706</v>
      </c>
      <c r="D131" s="201" t="s">
        <v>662</v>
      </c>
    </row>
    <row r="132" spans="1:4" ht="23.25">
      <c r="A132" s="199" t="s">
        <v>707</v>
      </c>
      <c r="B132" s="199" t="s">
        <v>708</v>
      </c>
      <c r="C132" s="201" t="s">
        <v>709</v>
      </c>
      <c r="D132" s="201" t="s">
        <v>662</v>
      </c>
    </row>
    <row r="133" spans="1:4" ht="23.25">
      <c r="A133" s="199" t="s">
        <v>710</v>
      </c>
      <c r="B133" s="199" t="s">
        <v>711</v>
      </c>
      <c r="C133" s="201" t="s">
        <v>712</v>
      </c>
      <c r="D133" s="201" t="s">
        <v>662</v>
      </c>
    </row>
    <row r="134" spans="1:4" ht="23.25">
      <c r="A134" s="199" t="s">
        <v>713</v>
      </c>
      <c r="B134" s="199" t="s">
        <v>714</v>
      </c>
      <c r="C134" s="201" t="s">
        <v>715</v>
      </c>
      <c r="D134" s="201" t="s">
        <v>662</v>
      </c>
    </row>
    <row r="135" spans="1:4" ht="23.25">
      <c r="A135" s="199" t="s">
        <v>716</v>
      </c>
      <c r="B135" s="199" t="s">
        <v>717</v>
      </c>
      <c r="C135" s="201" t="s">
        <v>718</v>
      </c>
      <c r="D135" s="201" t="s">
        <v>662</v>
      </c>
    </row>
    <row r="136" spans="1:4" ht="23.25">
      <c r="A136" s="199" t="s">
        <v>719</v>
      </c>
      <c r="B136" s="199" t="s">
        <v>720</v>
      </c>
      <c r="C136" s="201" t="s">
        <v>721</v>
      </c>
      <c r="D136" s="201" t="s">
        <v>662</v>
      </c>
    </row>
    <row r="137" spans="1:4" ht="23.25">
      <c r="A137" s="199" t="s">
        <v>722</v>
      </c>
      <c r="B137" s="199" t="s">
        <v>723</v>
      </c>
      <c r="C137" s="201" t="s">
        <v>724</v>
      </c>
      <c r="D137" s="201" t="s">
        <v>662</v>
      </c>
    </row>
    <row r="138" spans="1:4" ht="23.25">
      <c r="A138" s="199" t="s">
        <v>725</v>
      </c>
      <c r="B138" s="199" t="s">
        <v>726</v>
      </c>
      <c r="C138" s="201" t="s">
        <v>727</v>
      </c>
      <c r="D138" s="201" t="s">
        <v>662</v>
      </c>
    </row>
    <row r="139" spans="1:4" ht="23.25">
      <c r="A139" s="199" t="s">
        <v>728</v>
      </c>
      <c r="B139" s="199" t="s">
        <v>729</v>
      </c>
      <c r="C139" s="201" t="s">
        <v>730</v>
      </c>
      <c r="D139" s="201" t="s">
        <v>662</v>
      </c>
    </row>
    <row r="140" spans="1:4" ht="23.25">
      <c r="A140" s="199" t="s">
        <v>731</v>
      </c>
      <c r="B140" s="199" t="s">
        <v>732</v>
      </c>
      <c r="C140" s="201" t="s">
        <v>733</v>
      </c>
      <c r="D140" s="201" t="s">
        <v>662</v>
      </c>
    </row>
    <row r="141" spans="1:4" ht="23.25">
      <c r="A141" s="199" t="s">
        <v>734</v>
      </c>
      <c r="B141" s="199" t="s">
        <v>735</v>
      </c>
      <c r="C141" s="201" t="s">
        <v>736</v>
      </c>
      <c r="D141" s="201" t="s">
        <v>662</v>
      </c>
    </row>
    <row r="142" spans="1:4" ht="23.25">
      <c r="A142" s="199" t="s">
        <v>737</v>
      </c>
      <c r="B142" s="202" t="s">
        <v>738</v>
      </c>
      <c r="C142" s="201" t="s">
        <v>739</v>
      </c>
      <c r="D142" s="201" t="s">
        <v>662</v>
      </c>
    </row>
    <row r="143" spans="1:4" ht="23.25">
      <c r="A143" s="199" t="s">
        <v>740</v>
      </c>
      <c r="B143" s="202" t="s">
        <v>741</v>
      </c>
      <c r="C143" s="201" t="s">
        <v>742</v>
      </c>
      <c r="D143" s="201" t="s">
        <v>662</v>
      </c>
    </row>
    <row r="144" spans="1:4" ht="23.25">
      <c r="A144" s="199" t="s">
        <v>743</v>
      </c>
      <c r="B144" s="202" t="s">
        <v>744</v>
      </c>
      <c r="C144" s="201" t="s">
        <v>745</v>
      </c>
      <c r="D144" s="201" t="s">
        <v>662</v>
      </c>
    </row>
    <row r="145" spans="1:4" ht="23.25">
      <c r="A145" s="199" t="s">
        <v>746</v>
      </c>
      <c r="B145" s="202" t="s">
        <v>747</v>
      </c>
      <c r="C145" s="201" t="s">
        <v>748</v>
      </c>
      <c r="D145" s="201" t="s">
        <v>662</v>
      </c>
    </row>
    <row r="146" spans="1:4" ht="23.25">
      <c r="A146" s="199" t="s">
        <v>749</v>
      </c>
      <c r="B146" s="202" t="s">
        <v>750</v>
      </c>
      <c r="C146" s="201" t="s">
        <v>751</v>
      </c>
      <c r="D146" s="201" t="s">
        <v>662</v>
      </c>
    </row>
    <row r="147" spans="1:4" ht="23.25">
      <c r="A147" s="199" t="s">
        <v>752</v>
      </c>
      <c r="B147" s="202" t="s">
        <v>753</v>
      </c>
      <c r="C147" s="201" t="s">
        <v>754</v>
      </c>
      <c r="D147" s="201" t="s">
        <v>662</v>
      </c>
    </row>
    <row r="148" spans="1:4" ht="23.25">
      <c r="A148" s="199" t="s">
        <v>755</v>
      </c>
      <c r="B148" s="202" t="s">
        <v>756</v>
      </c>
      <c r="C148" s="201" t="s">
        <v>757</v>
      </c>
      <c r="D148" s="201" t="s">
        <v>662</v>
      </c>
    </row>
    <row r="149" spans="1:4" ht="23.25">
      <c r="A149" s="199" t="s">
        <v>758</v>
      </c>
      <c r="B149" s="202" t="s">
        <v>759</v>
      </c>
      <c r="C149" s="201" t="s">
        <v>760</v>
      </c>
      <c r="D149" s="201" t="s">
        <v>662</v>
      </c>
    </row>
    <row r="150" spans="1:4" ht="23.25">
      <c r="A150" s="199" t="s">
        <v>761</v>
      </c>
      <c r="B150" s="202" t="s">
        <v>762</v>
      </c>
      <c r="C150" s="201" t="s">
        <v>763</v>
      </c>
      <c r="D150" s="201" t="s">
        <v>662</v>
      </c>
    </row>
    <row r="151" spans="1:4" ht="23.25">
      <c r="A151" s="199" t="s">
        <v>764</v>
      </c>
      <c r="B151" s="202" t="s">
        <v>765</v>
      </c>
      <c r="C151" s="201" t="s">
        <v>766</v>
      </c>
      <c r="D151" s="201" t="s">
        <v>662</v>
      </c>
    </row>
    <row r="152" spans="1:4" ht="23.25">
      <c r="A152" s="199" t="s">
        <v>767</v>
      </c>
      <c r="B152" s="199" t="s">
        <v>768</v>
      </c>
      <c r="C152" s="200" t="s">
        <v>769</v>
      </c>
      <c r="D152" s="201" t="s">
        <v>770</v>
      </c>
    </row>
    <row r="153" spans="1:4" ht="23.25">
      <c r="A153" s="199" t="s">
        <v>771</v>
      </c>
      <c r="B153" s="199" t="s">
        <v>772</v>
      </c>
      <c r="C153" s="200" t="s">
        <v>773</v>
      </c>
      <c r="D153" s="201" t="s">
        <v>770</v>
      </c>
    </row>
    <row r="154" spans="1:4" ht="23.25">
      <c r="A154" s="199" t="s">
        <v>774</v>
      </c>
      <c r="B154" s="199" t="s">
        <v>775</v>
      </c>
      <c r="C154" s="200" t="s">
        <v>776</v>
      </c>
      <c r="D154" s="201" t="s">
        <v>770</v>
      </c>
    </row>
    <row r="155" spans="1:4" ht="23.25">
      <c r="A155" s="199" t="s">
        <v>777</v>
      </c>
      <c r="B155" s="199" t="s">
        <v>778</v>
      </c>
      <c r="C155" s="200" t="s">
        <v>779</v>
      </c>
      <c r="D155" s="201" t="s">
        <v>770</v>
      </c>
    </row>
    <row r="156" spans="1:4" ht="23.25">
      <c r="A156" s="199" t="s">
        <v>780</v>
      </c>
      <c r="B156" s="199" t="s">
        <v>781</v>
      </c>
      <c r="C156" s="200" t="s">
        <v>782</v>
      </c>
      <c r="D156" s="201" t="s">
        <v>770</v>
      </c>
    </row>
    <row r="157" spans="1:4" ht="23.25">
      <c r="A157" s="199" t="s">
        <v>783</v>
      </c>
      <c r="B157" s="199" t="s">
        <v>784</v>
      </c>
      <c r="C157" s="200" t="s">
        <v>785</v>
      </c>
      <c r="D157" s="201" t="s">
        <v>770</v>
      </c>
    </row>
    <row r="158" spans="1:4" ht="23.25">
      <c r="A158" s="199" t="s">
        <v>786</v>
      </c>
      <c r="B158" s="199" t="s">
        <v>787</v>
      </c>
      <c r="C158" s="200" t="s">
        <v>788</v>
      </c>
      <c r="D158" s="201" t="s">
        <v>770</v>
      </c>
    </row>
    <row r="159" spans="1:4" ht="23.25">
      <c r="A159" s="199" t="s">
        <v>789</v>
      </c>
      <c r="B159" s="199" t="s">
        <v>790</v>
      </c>
      <c r="C159" s="200" t="s">
        <v>791</v>
      </c>
      <c r="D159" s="201" t="s">
        <v>770</v>
      </c>
    </row>
    <row r="160" spans="1:4" ht="23.25">
      <c r="A160" s="199" t="s">
        <v>792</v>
      </c>
      <c r="B160" s="199" t="s">
        <v>793</v>
      </c>
      <c r="C160" s="200" t="s">
        <v>794</v>
      </c>
      <c r="D160" s="201" t="s">
        <v>770</v>
      </c>
    </row>
    <row r="161" spans="1:4" ht="23.25">
      <c r="A161" s="199" t="s">
        <v>795</v>
      </c>
      <c r="B161" s="199" t="s">
        <v>796</v>
      </c>
      <c r="C161" s="201" t="s">
        <v>797</v>
      </c>
      <c r="D161" s="201" t="s">
        <v>770</v>
      </c>
    </row>
    <row r="162" spans="1:4" ht="23.25">
      <c r="A162" s="199" t="s">
        <v>798</v>
      </c>
      <c r="B162" s="199" t="s">
        <v>799</v>
      </c>
      <c r="C162" s="200" t="s">
        <v>800</v>
      </c>
      <c r="D162" s="201" t="s">
        <v>770</v>
      </c>
    </row>
    <row r="163" spans="1:4" ht="23.25">
      <c r="A163" s="199" t="s">
        <v>801</v>
      </c>
      <c r="B163" s="199" t="s">
        <v>802</v>
      </c>
      <c r="C163" s="200" t="s">
        <v>803</v>
      </c>
      <c r="D163" s="201" t="s">
        <v>770</v>
      </c>
    </row>
    <row r="164" spans="1:4" ht="23.25">
      <c r="A164" s="199" t="s">
        <v>804</v>
      </c>
      <c r="B164" s="199" t="s">
        <v>805</v>
      </c>
      <c r="C164" s="200" t="s">
        <v>806</v>
      </c>
      <c r="D164" s="201" t="s">
        <v>770</v>
      </c>
    </row>
    <row r="165" spans="1:4" ht="23.25">
      <c r="A165" s="199" t="s">
        <v>807</v>
      </c>
      <c r="B165" s="199" t="s">
        <v>808</v>
      </c>
      <c r="C165" s="200" t="s">
        <v>809</v>
      </c>
      <c r="D165" s="201" t="s">
        <v>770</v>
      </c>
    </row>
    <row r="166" spans="1:4" ht="23.25">
      <c r="A166" s="199" t="s">
        <v>810</v>
      </c>
      <c r="B166" s="199" t="s">
        <v>811</v>
      </c>
      <c r="C166" s="200" t="s">
        <v>812</v>
      </c>
      <c r="D166" s="201" t="s">
        <v>770</v>
      </c>
    </row>
    <row r="167" spans="1:4" ht="23.25">
      <c r="A167" s="199" t="s">
        <v>813</v>
      </c>
      <c r="B167" s="199" t="s">
        <v>814</v>
      </c>
      <c r="C167" s="200" t="s">
        <v>815</v>
      </c>
      <c r="D167" s="201" t="s">
        <v>770</v>
      </c>
    </row>
    <row r="168" spans="1:4" ht="23.25">
      <c r="A168" s="199" t="s">
        <v>816</v>
      </c>
      <c r="B168" s="199" t="s">
        <v>817</v>
      </c>
      <c r="C168" s="200" t="s">
        <v>818</v>
      </c>
      <c r="D168" s="201" t="s">
        <v>770</v>
      </c>
    </row>
    <row r="169" spans="1:4" ht="23.25">
      <c r="A169" s="199" t="s">
        <v>819</v>
      </c>
      <c r="B169" s="199" t="s">
        <v>820</v>
      </c>
      <c r="C169" s="200" t="s">
        <v>821</v>
      </c>
      <c r="D169" s="201" t="s">
        <v>770</v>
      </c>
    </row>
    <row r="170" spans="1:4" ht="23.25">
      <c r="A170" s="199" t="s">
        <v>822</v>
      </c>
      <c r="B170" s="199" t="s">
        <v>823</v>
      </c>
      <c r="C170" s="200" t="s">
        <v>824</v>
      </c>
      <c r="D170" s="201" t="s">
        <v>770</v>
      </c>
    </row>
    <row r="171" spans="1:4" ht="23.25">
      <c r="A171" s="199" t="s">
        <v>825</v>
      </c>
      <c r="B171" s="199" t="s">
        <v>826</v>
      </c>
      <c r="C171" s="200" t="s">
        <v>827</v>
      </c>
      <c r="D171" s="201" t="s">
        <v>770</v>
      </c>
    </row>
    <row r="172" spans="1:4" ht="23.25">
      <c r="A172" s="199" t="s">
        <v>828</v>
      </c>
      <c r="B172" s="199" t="s">
        <v>829</v>
      </c>
      <c r="C172" s="201" t="s">
        <v>830</v>
      </c>
      <c r="D172" s="201" t="s">
        <v>770</v>
      </c>
    </row>
    <row r="173" spans="1:4" ht="23.25">
      <c r="A173" s="199" t="s">
        <v>831</v>
      </c>
      <c r="B173" s="199" t="s">
        <v>832</v>
      </c>
      <c r="C173" s="200" t="s">
        <v>833</v>
      </c>
      <c r="D173" s="201" t="s">
        <v>770</v>
      </c>
    </row>
    <row r="174" spans="1:4" ht="23.25">
      <c r="A174" s="199" t="s">
        <v>834</v>
      </c>
      <c r="B174" s="199" t="s">
        <v>835</v>
      </c>
      <c r="C174" s="200" t="s">
        <v>836</v>
      </c>
      <c r="D174" s="201" t="s">
        <v>770</v>
      </c>
    </row>
    <row r="175" spans="1:4" ht="23.25">
      <c r="A175" s="199" t="s">
        <v>837</v>
      </c>
      <c r="B175" s="203" t="s">
        <v>838</v>
      </c>
      <c r="C175" s="200" t="s">
        <v>839</v>
      </c>
      <c r="D175" s="201" t="s">
        <v>770</v>
      </c>
    </row>
    <row r="176" spans="1:4" ht="23.25">
      <c r="A176" s="199" t="s">
        <v>840</v>
      </c>
      <c r="B176" s="203" t="s">
        <v>841</v>
      </c>
      <c r="C176" s="200" t="s">
        <v>842</v>
      </c>
      <c r="D176" s="201" t="s">
        <v>770</v>
      </c>
    </row>
    <row r="177" spans="1:4" ht="23.25">
      <c r="A177" s="199" t="s">
        <v>843</v>
      </c>
      <c r="B177" s="203" t="s">
        <v>844</v>
      </c>
      <c r="C177" s="200" t="s">
        <v>845</v>
      </c>
      <c r="D177" s="201" t="s">
        <v>770</v>
      </c>
    </row>
    <row r="178" spans="1:4" ht="23.25">
      <c r="A178" s="199" t="s">
        <v>846</v>
      </c>
      <c r="B178" s="203" t="s">
        <v>847</v>
      </c>
      <c r="C178" s="200" t="s">
        <v>848</v>
      </c>
      <c r="D178" s="201" t="s">
        <v>770</v>
      </c>
    </row>
    <row r="179" spans="1:4" ht="23.25">
      <c r="A179" s="199" t="s">
        <v>849</v>
      </c>
      <c r="B179" s="203" t="s">
        <v>850</v>
      </c>
      <c r="C179" s="200" t="s">
        <v>851</v>
      </c>
      <c r="D179" s="201" t="s">
        <v>770</v>
      </c>
    </row>
    <row r="180" spans="1:4" ht="23.25">
      <c r="A180" s="199" t="s">
        <v>852</v>
      </c>
      <c r="B180" s="203" t="s">
        <v>853</v>
      </c>
      <c r="C180" s="200" t="s">
        <v>854</v>
      </c>
      <c r="D180" s="201" t="s">
        <v>770</v>
      </c>
    </row>
    <row r="181" spans="1:4" ht="23.25">
      <c r="A181" s="199" t="s">
        <v>855</v>
      </c>
      <c r="B181" s="203" t="s">
        <v>856</v>
      </c>
      <c r="C181" s="200" t="s">
        <v>857</v>
      </c>
      <c r="D181" s="201" t="s">
        <v>770</v>
      </c>
    </row>
    <row r="182" spans="1:4" ht="23.25">
      <c r="A182" s="199" t="s">
        <v>858</v>
      </c>
      <c r="B182" s="203" t="s">
        <v>859</v>
      </c>
      <c r="C182" s="200" t="s">
        <v>860</v>
      </c>
      <c r="D182" s="201" t="s">
        <v>770</v>
      </c>
    </row>
    <row r="183" spans="1:4" ht="23.25">
      <c r="A183" s="199" t="s">
        <v>861</v>
      </c>
      <c r="B183" s="203" t="s">
        <v>862</v>
      </c>
      <c r="C183" s="200" t="s">
        <v>863</v>
      </c>
      <c r="D183" s="201" t="s">
        <v>770</v>
      </c>
    </row>
    <row r="184" spans="1:4" ht="23.25">
      <c r="A184" s="199" t="s">
        <v>864</v>
      </c>
      <c r="B184" s="203" t="s">
        <v>829</v>
      </c>
      <c r="C184" s="200" t="s">
        <v>865</v>
      </c>
      <c r="D184" s="201" t="s">
        <v>770</v>
      </c>
    </row>
    <row r="185" spans="1:4" ht="23.25">
      <c r="A185" s="199" t="s">
        <v>866</v>
      </c>
      <c r="B185" s="203" t="s">
        <v>867</v>
      </c>
      <c r="C185" s="200" t="s">
        <v>868</v>
      </c>
      <c r="D185" s="201" t="s">
        <v>770</v>
      </c>
    </row>
    <row r="186" spans="1:4" ht="23.25">
      <c r="A186" s="199" t="s">
        <v>869</v>
      </c>
      <c r="B186" s="203" t="s">
        <v>870</v>
      </c>
      <c r="C186" s="200" t="s">
        <v>871</v>
      </c>
      <c r="D186" s="201" t="s">
        <v>770</v>
      </c>
    </row>
    <row r="187" spans="1:4" ht="23.25">
      <c r="A187" s="199" t="s">
        <v>872</v>
      </c>
      <c r="B187" s="199" t="s">
        <v>873</v>
      </c>
      <c r="C187" s="200" t="s">
        <v>874</v>
      </c>
      <c r="D187" s="201" t="s">
        <v>875</v>
      </c>
    </row>
    <row r="188" spans="1:4" ht="23.25">
      <c r="A188" s="199" t="s">
        <v>876</v>
      </c>
      <c r="B188" s="199" t="s">
        <v>877</v>
      </c>
      <c r="C188" s="200" t="s">
        <v>878</v>
      </c>
      <c r="D188" s="201" t="s">
        <v>875</v>
      </c>
    </row>
    <row r="189" spans="1:4" ht="23.25">
      <c r="A189" s="199" t="s">
        <v>879</v>
      </c>
      <c r="B189" s="199" t="s">
        <v>880</v>
      </c>
      <c r="C189" s="200" t="s">
        <v>881</v>
      </c>
      <c r="D189" s="201" t="s">
        <v>875</v>
      </c>
    </row>
    <row r="190" spans="1:4" ht="23.25">
      <c r="A190" s="199" t="s">
        <v>882</v>
      </c>
      <c r="B190" s="199" t="s">
        <v>883</v>
      </c>
      <c r="C190" s="200" t="s">
        <v>884</v>
      </c>
      <c r="D190" s="201" t="s">
        <v>875</v>
      </c>
    </row>
    <row r="191" spans="1:4" ht="23.25">
      <c r="A191" s="199" t="s">
        <v>885</v>
      </c>
      <c r="B191" s="199" t="s">
        <v>886</v>
      </c>
      <c r="C191" s="200" t="s">
        <v>887</v>
      </c>
      <c r="D191" s="201" t="s">
        <v>875</v>
      </c>
    </row>
    <row r="192" spans="1:4" ht="23.25">
      <c r="A192" s="199" t="s">
        <v>888</v>
      </c>
      <c r="B192" s="199" t="s">
        <v>889</v>
      </c>
      <c r="C192" s="200" t="s">
        <v>890</v>
      </c>
      <c r="D192" s="201" t="s">
        <v>875</v>
      </c>
    </row>
    <row r="193" spans="1:4" ht="23.25">
      <c r="A193" s="199" t="s">
        <v>891</v>
      </c>
      <c r="B193" s="199" t="s">
        <v>892</v>
      </c>
      <c r="C193" s="200" t="s">
        <v>893</v>
      </c>
      <c r="D193" s="201" t="s">
        <v>875</v>
      </c>
    </row>
    <row r="194" spans="1:4" ht="23.25">
      <c r="A194" s="199" t="s">
        <v>894</v>
      </c>
      <c r="B194" s="199" t="s">
        <v>895</v>
      </c>
      <c r="C194" s="200" t="s">
        <v>896</v>
      </c>
      <c r="D194" s="201" t="s">
        <v>875</v>
      </c>
    </row>
    <row r="195" spans="1:4" ht="23.25">
      <c r="A195" s="199" t="s">
        <v>897</v>
      </c>
      <c r="B195" s="199" t="s">
        <v>898</v>
      </c>
      <c r="C195" s="200" t="s">
        <v>899</v>
      </c>
      <c r="D195" s="201" t="s">
        <v>875</v>
      </c>
    </row>
    <row r="196" spans="1:4" ht="23.25">
      <c r="A196" s="199" t="s">
        <v>900</v>
      </c>
      <c r="B196" s="199" t="s">
        <v>901</v>
      </c>
      <c r="C196" s="200" t="s">
        <v>902</v>
      </c>
      <c r="D196" s="201" t="s">
        <v>875</v>
      </c>
    </row>
    <row r="197" spans="1:4" ht="23.25">
      <c r="A197" s="199" t="s">
        <v>903</v>
      </c>
      <c r="B197" s="199" t="s">
        <v>904</v>
      </c>
      <c r="C197" s="200" t="s">
        <v>905</v>
      </c>
      <c r="D197" s="201" t="s">
        <v>875</v>
      </c>
    </row>
    <row r="198" spans="1:4" ht="23.25">
      <c r="A198" s="199" t="s">
        <v>906</v>
      </c>
      <c r="B198" s="199" t="s">
        <v>907</v>
      </c>
      <c r="C198" s="200" t="s">
        <v>908</v>
      </c>
      <c r="D198" s="201" t="s">
        <v>875</v>
      </c>
    </row>
    <row r="199" spans="1:4" ht="23.25">
      <c r="A199" s="199" t="s">
        <v>909</v>
      </c>
      <c r="B199" s="199" t="s">
        <v>910</v>
      </c>
      <c r="C199" s="200" t="s">
        <v>911</v>
      </c>
      <c r="D199" s="201" t="s">
        <v>875</v>
      </c>
    </row>
    <row r="200" spans="1:4" ht="23.25">
      <c r="A200" s="199" t="s">
        <v>912</v>
      </c>
      <c r="B200" s="199" t="s">
        <v>913</v>
      </c>
      <c r="C200" s="200" t="s">
        <v>914</v>
      </c>
      <c r="D200" s="201" t="s">
        <v>875</v>
      </c>
    </row>
    <row r="201" spans="1:4" ht="23.25">
      <c r="A201" s="199" t="s">
        <v>915</v>
      </c>
      <c r="B201" s="199" t="s">
        <v>916</v>
      </c>
      <c r="C201" s="200" t="s">
        <v>917</v>
      </c>
      <c r="D201" s="201" t="s">
        <v>875</v>
      </c>
    </row>
    <row r="202" spans="1:4" ht="23.25">
      <c r="A202" s="199" t="s">
        <v>918</v>
      </c>
      <c r="B202" s="199" t="s">
        <v>919</v>
      </c>
      <c r="C202" s="200" t="s">
        <v>920</v>
      </c>
      <c r="D202" s="201" t="s">
        <v>875</v>
      </c>
    </row>
    <row r="203" spans="1:4" ht="23.25">
      <c r="A203" s="199" t="s">
        <v>921</v>
      </c>
      <c r="B203" s="199" t="s">
        <v>922</v>
      </c>
      <c r="C203" s="200" t="s">
        <v>923</v>
      </c>
      <c r="D203" s="201" t="s">
        <v>875</v>
      </c>
    </row>
    <row r="204" spans="1:4" ht="23.25">
      <c r="A204" s="199" t="s">
        <v>924</v>
      </c>
      <c r="B204" s="199" t="s">
        <v>925</v>
      </c>
      <c r="C204" s="200" t="s">
        <v>926</v>
      </c>
      <c r="D204" s="201" t="s">
        <v>875</v>
      </c>
    </row>
    <row r="205" spans="1:4" ht="23.25">
      <c r="A205" s="199" t="s">
        <v>927</v>
      </c>
      <c r="B205" s="199" t="s">
        <v>928</v>
      </c>
      <c r="C205" s="200" t="s">
        <v>929</v>
      </c>
      <c r="D205" s="201" t="s">
        <v>875</v>
      </c>
    </row>
    <row r="206" spans="1:4" ht="23.25">
      <c r="A206" s="199" t="s">
        <v>930</v>
      </c>
      <c r="B206" s="199" t="s">
        <v>931</v>
      </c>
      <c r="C206" s="200" t="s">
        <v>932</v>
      </c>
      <c r="D206" s="201" t="s">
        <v>875</v>
      </c>
    </row>
    <row r="207" spans="1:4" ht="23.25">
      <c r="A207" s="199" t="s">
        <v>933</v>
      </c>
      <c r="B207" s="199" t="s">
        <v>934</v>
      </c>
      <c r="C207" s="200" t="s">
        <v>935</v>
      </c>
      <c r="D207" s="201" t="s">
        <v>875</v>
      </c>
    </row>
    <row r="208" spans="1:4" ht="23.25">
      <c r="A208" s="199" t="s">
        <v>936</v>
      </c>
      <c r="B208" s="199" t="s">
        <v>937</v>
      </c>
      <c r="C208" s="200" t="s">
        <v>938</v>
      </c>
      <c r="D208" s="201" t="s">
        <v>875</v>
      </c>
    </row>
    <row r="209" spans="1:4" ht="23.25">
      <c r="A209" s="199" t="s">
        <v>939</v>
      </c>
      <c r="B209" s="199" t="s">
        <v>940</v>
      </c>
      <c r="C209" s="200" t="s">
        <v>941</v>
      </c>
      <c r="D209" s="201" t="s">
        <v>875</v>
      </c>
    </row>
    <row r="210" spans="1:4" ht="23.25">
      <c r="A210" s="199" t="s">
        <v>942</v>
      </c>
      <c r="B210" s="203" t="s">
        <v>943</v>
      </c>
      <c r="C210" s="200" t="s">
        <v>944</v>
      </c>
      <c r="D210" s="201" t="s">
        <v>875</v>
      </c>
    </row>
    <row r="211" spans="1:4" ht="23.25">
      <c r="A211" s="199" t="s">
        <v>945</v>
      </c>
      <c r="B211" s="203" t="s">
        <v>946</v>
      </c>
      <c r="C211" s="200" t="s">
        <v>947</v>
      </c>
      <c r="D211" s="201" t="s">
        <v>875</v>
      </c>
    </row>
    <row r="212" spans="1:4" ht="23.25">
      <c r="A212" s="199" t="s">
        <v>948</v>
      </c>
      <c r="B212" s="203" t="s">
        <v>949</v>
      </c>
      <c r="C212" s="200" t="s">
        <v>950</v>
      </c>
      <c r="D212" s="201" t="s">
        <v>875</v>
      </c>
    </row>
    <row r="213" spans="1:4" ht="23.25">
      <c r="A213" s="199" t="s">
        <v>951</v>
      </c>
      <c r="B213" s="203" t="s">
        <v>952</v>
      </c>
      <c r="C213" s="200" t="s">
        <v>953</v>
      </c>
      <c r="D213" s="201" t="s">
        <v>875</v>
      </c>
    </row>
    <row r="214" spans="1:4" ht="23.25">
      <c r="A214" s="199" t="s">
        <v>954</v>
      </c>
      <c r="B214" s="203" t="s">
        <v>955</v>
      </c>
      <c r="C214" s="200" t="s">
        <v>956</v>
      </c>
      <c r="D214" s="201" t="s">
        <v>875</v>
      </c>
    </row>
    <row r="215" spans="1:4" ht="23.25">
      <c r="A215" s="199" t="s">
        <v>957</v>
      </c>
      <c r="B215" s="203" t="s">
        <v>958</v>
      </c>
      <c r="C215" s="200" t="s">
        <v>959</v>
      </c>
      <c r="D215" s="201" t="s">
        <v>875</v>
      </c>
    </row>
    <row r="216" spans="1:4" ht="23.25">
      <c r="A216" s="199" t="s">
        <v>960</v>
      </c>
      <c r="B216" s="199" t="s">
        <v>961</v>
      </c>
      <c r="C216" s="201" t="s">
        <v>962</v>
      </c>
      <c r="D216" s="201" t="s">
        <v>963</v>
      </c>
    </row>
    <row r="217" spans="1:4" ht="23.25">
      <c r="A217" s="199" t="s">
        <v>964</v>
      </c>
      <c r="B217" s="199" t="s">
        <v>965</v>
      </c>
      <c r="C217" s="201" t="s">
        <v>966</v>
      </c>
      <c r="D217" s="201" t="s">
        <v>963</v>
      </c>
    </row>
    <row r="218" spans="1:4" ht="23.25">
      <c r="A218" s="199" t="s">
        <v>967</v>
      </c>
      <c r="B218" s="199" t="s">
        <v>968</v>
      </c>
      <c r="C218" s="201" t="s">
        <v>969</v>
      </c>
      <c r="D218" s="201" t="s">
        <v>963</v>
      </c>
    </row>
    <row r="219" spans="1:4" ht="23.25">
      <c r="A219" s="199" t="s">
        <v>970</v>
      </c>
      <c r="B219" s="199" t="s">
        <v>971</v>
      </c>
      <c r="C219" s="201" t="s">
        <v>972</v>
      </c>
      <c r="D219" s="201" t="s">
        <v>963</v>
      </c>
    </row>
    <row r="220" spans="1:4" ht="23.25">
      <c r="A220" s="199" t="s">
        <v>973</v>
      </c>
      <c r="B220" s="199" t="s">
        <v>974</v>
      </c>
      <c r="C220" s="201" t="s">
        <v>975</v>
      </c>
      <c r="D220" s="201" t="s">
        <v>963</v>
      </c>
    </row>
    <row r="221" spans="1:4" ht="23.25">
      <c r="A221" s="199" t="s">
        <v>976</v>
      </c>
      <c r="B221" s="199" t="s">
        <v>977</v>
      </c>
      <c r="C221" s="201" t="s">
        <v>978</v>
      </c>
      <c r="D221" s="201" t="s">
        <v>963</v>
      </c>
    </row>
    <row r="222" spans="1:4" ht="23.25">
      <c r="A222" s="199" t="s">
        <v>979</v>
      </c>
      <c r="B222" s="199" t="s">
        <v>980</v>
      </c>
      <c r="C222" s="201" t="s">
        <v>981</v>
      </c>
      <c r="D222" s="201" t="s">
        <v>963</v>
      </c>
    </row>
    <row r="223" spans="1:4" ht="23.25">
      <c r="A223" s="199" t="s">
        <v>982</v>
      </c>
      <c r="B223" s="199" t="s">
        <v>983</v>
      </c>
      <c r="C223" s="200" t="s">
        <v>984</v>
      </c>
      <c r="D223" s="201" t="s">
        <v>963</v>
      </c>
    </row>
    <row r="224" spans="1:4" ht="23.25">
      <c r="A224" s="199" t="s">
        <v>985</v>
      </c>
      <c r="B224" s="199" t="s">
        <v>986</v>
      </c>
      <c r="C224" s="201" t="s">
        <v>987</v>
      </c>
      <c r="D224" s="201" t="s">
        <v>963</v>
      </c>
    </row>
    <row r="225" spans="1:4" ht="23.25">
      <c r="A225" s="199" t="s">
        <v>988</v>
      </c>
      <c r="B225" s="199" t="s">
        <v>989</v>
      </c>
      <c r="C225" s="201" t="s">
        <v>990</v>
      </c>
      <c r="D225" s="201" t="s">
        <v>963</v>
      </c>
    </row>
    <row r="226" spans="1:4" ht="23.25">
      <c r="A226" s="199" t="s">
        <v>991</v>
      </c>
      <c r="B226" s="199" t="s">
        <v>992</v>
      </c>
      <c r="C226" s="201" t="s">
        <v>993</v>
      </c>
      <c r="D226" s="201" t="s">
        <v>963</v>
      </c>
    </row>
    <row r="227" spans="1:4" ht="23.25">
      <c r="A227" s="199" t="s">
        <v>994</v>
      </c>
      <c r="B227" s="203" t="s">
        <v>995</v>
      </c>
      <c r="C227" s="201" t="s">
        <v>996</v>
      </c>
      <c r="D227" s="201" t="s">
        <v>963</v>
      </c>
    </row>
    <row r="228" spans="1:4" ht="23.25">
      <c r="A228" s="199" t="s">
        <v>997</v>
      </c>
      <c r="B228" s="203" t="s">
        <v>998</v>
      </c>
      <c r="C228" s="201" t="s">
        <v>999</v>
      </c>
      <c r="D228" s="201" t="s">
        <v>963</v>
      </c>
    </row>
    <row r="229" spans="1:4" ht="23.25">
      <c r="A229" s="199" t="s">
        <v>1000</v>
      </c>
      <c r="B229" s="203" t="s">
        <v>1001</v>
      </c>
      <c r="C229" s="201" t="s">
        <v>1002</v>
      </c>
      <c r="D229" s="201" t="s">
        <v>963</v>
      </c>
    </row>
    <row r="230" spans="1:4" ht="23.25">
      <c r="A230" s="199" t="s">
        <v>1003</v>
      </c>
      <c r="B230" s="203" t="s">
        <v>1004</v>
      </c>
      <c r="C230" s="201" t="s">
        <v>1005</v>
      </c>
      <c r="D230" s="201" t="s">
        <v>963</v>
      </c>
    </row>
    <row r="231" spans="1:4" ht="23.25">
      <c r="A231" s="199" t="s">
        <v>1006</v>
      </c>
      <c r="B231" s="199" t="s">
        <v>1007</v>
      </c>
      <c r="C231" s="201" t="s">
        <v>1008</v>
      </c>
      <c r="D231" s="201" t="s">
        <v>1009</v>
      </c>
    </row>
    <row r="232" spans="1:4" ht="23.25">
      <c r="A232" s="199" t="s">
        <v>1010</v>
      </c>
      <c r="B232" s="199" t="s">
        <v>1011</v>
      </c>
      <c r="C232" s="201" t="s">
        <v>1012</v>
      </c>
      <c r="D232" s="201" t="s">
        <v>1009</v>
      </c>
    </row>
    <row r="233" spans="1:4" ht="23.25">
      <c r="A233" s="199" t="s">
        <v>1013</v>
      </c>
      <c r="B233" s="199" t="s">
        <v>1014</v>
      </c>
      <c r="C233" s="201" t="s">
        <v>1015</v>
      </c>
      <c r="D233" s="201" t="s">
        <v>1009</v>
      </c>
    </row>
    <row r="234" spans="1:4" ht="23.25">
      <c r="A234" s="199" t="s">
        <v>1016</v>
      </c>
      <c r="B234" s="199" t="s">
        <v>1017</v>
      </c>
      <c r="C234" s="201" t="s">
        <v>1018</v>
      </c>
      <c r="D234" s="201" t="s">
        <v>1009</v>
      </c>
    </row>
    <row r="235" spans="1:4" ht="23.25">
      <c r="A235" s="199" t="s">
        <v>1019</v>
      </c>
      <c r="B235" s="199" t="s">
        <v>1020</v>
      </c>
      <c r="C235" s="201" t="s">
        <v>1021</v>
      </c>
      <c r="D235" s="201" t="s">
        <v>1009</v>
      </c>
    </row>
    <row r="236" spans="1:4" ht="23.25">
      <c r="A236" s="199" t="s">
        <v>1022</v>
      </c>
      <c r="B236" s="199" t="s">
        <v>1023</v>
      </c>
      <c r="C236" s="201" t="s">
        <v>1024</v>
      </c>
      <c r="D236" s="201" t="s">
        <v>1009</v>
      </c>
    </row>
    <row r="237" spans="1:4" ht="23.25">
      <c r="A237" s="199" t="s">
        <v>1025</v>
      </c>
      <c r="B237" s="199" t="s">
        <v>1026</v>
      </c>
      <c r="C237" s="201" t="s">
        <v>1027</v>
      </c>
      <c r="D237" s="201" t="s">
        <v>1009</v>
      </c>
    </row>
    <row r="238" spans="1:4" ht="23.25">
      <c r="A238" s="199" t="s">
        <v>1028</v>
      </c>
      <c r="B238" s="199" t="s">
        <v>1029</v>
      </c>
      <c r="C238" s="201" t="s">
        <v>1030</v>
      </c>
      <c r="D238" s="201" t="s">
        <v>1009</v>
      </c>
    </row>
    <row r="239" spans="1:4" ht="23.25">
      <c r="A239" s="199" t="s">
        <v>1031</v>
      </c>
      <c r="B239" s="199" t="s">
        <v>1032</v>
      </c>
      <c r="C239" s="201" t="s">
        <v>1033</v>
      </c>
      <c r="D239" s="201" t="s">
        <v>1009</v>
      </c>
    </row>
    <row r="240" spans="1:4" ht="23.25">
      <c r="A240" s="199" t="s">
        <v>1034</v>
      </c>
      <c r="B240" s="199" t="s">
        <v>1035</v>
      </c>
      <c r="C240" s="201" t="s">
        <v>1036</v>
      </c>
      <c r="D240" s="201" t="s">
        <v>1009</v>
      </c>
    </row>
    <row r="241" spans="1:4" ht="23.25">
      <c r="A241" s="199" t="s">
        <v>1037</v>
      </c>
      <c r="B241" s="199" t="s">
        <v>1038</v>
      </c>
      <c r="C241" s="201" t="s">
        <v>1039</v>
      </c>
      <c r="D241" s="201" t="s">
        <v>1009</v>
      </c>
    </row>
    <row r="242" spans="1:4" ht="23.25">
      <c r="A242" s="199" t="s">
        <v>1040</v>
      </c>
      <c r="B242" s="199" t="s">
        <v>1041</v>
      </c>
      <c r="C242" s="201" t="s">
        <v>1042</v>
      </c>
      <c r="D242" s="201" t="s">
        <v>1009</v>
      </c>
    </row>
    <row r="243" spans="1:4" ht="23.25">
      <c r="A243" s="199" t="s">
        <v>1043</v>
      </c>
      <c r="B243" s="199" t="s">
        <v>1044</v>
      </c>
      <c r="C243" s="201" t="s">
        <v>1045</v>
      </c>
      <c r="D243" s="201" t="s">
        <v>1009</v>
      </c>
    </row>
    <row r="244" spans="1:4" ht="23.25">
      <c r="A244" s="199" t="s">
        <v>1046</v>
      </c>
      <c r="B244" s="199" t="s">
        <v>1047</v>
      </c>
      <c r="C244" s="201" t="s">
        <v>1048</v>
      </c>
      <c r="D244" s="201" t="s">
        <v>1009</v>
      </c>
    </row>
    <row r="245" spans="1:4" ht="23.25">
      <c r="A245" s="199" t="s">
        <v>1049</v>
      </c>
      <c r="B245" s="199" t="s">
        <v>1050</v>
      </c>
      <c r="C245" s="201" t="s">
        <v>1051</v>
      </c>
      <c r="D245" s="201" t="s">
        <v>1009</v>
      </c>
    </row>
    <row r="246" spans="1:4" ht="23.25">
      <c r="A246" s="199" t="s">
        <v>1052</v>
      </c>
      <c r="B246" s="199" t="s">
        <v>1053</v>
      </c>
      <c r="C246" s="201" t="s">
        <v>1054</v>
      </c>
      <c r="D246" s="201" t="s">
        <v>1009</v>
      </c>
    </row>
    <row r="247" spans="1:4" ht="23.25">
      <c r="A247" s="199" t="s">
        <v>1055</v>
      </c>
      <c r="B247" s="203" t="s">
        <v>1056</v>
      </c>
      <c r="C247" s="201" t="s">
        <v>1057</v>
      </c>
      <c r="D247" s="201" t="s">
        <v>1009</v>
      </c>
    </row>
    <row r="248" spans="1:4" ht="23.25">
      <c r="A248" s="199" t="s">
        <v>1058</v>
      </c>
      <c r="B248" s="203" t="s">
        <v>1059</v>
      </c>
      <c r="C248" s="201" t="s">
        <v>1060</v>
      </c>
      <c r="D248" s="201" t="s">
        <v>1009</v>
      </c>
    </row>
    <row r="249" spans="1:4" ht="23.25">
      <c r="A249" s="204" t="s">
        <v>1061</v>
      </c>
      <c r="B249" s="205" t="s">
        <v>1062</v>
      </c>
      <c r="C249" s="206" t="s">
        <v>1063</v>
      </c>
      <c r="D249" s="206" t="s">
        <v>1009</v>
      </c>
    </row>
    <row r="250" spans="1:4" s="208" customFormat="1" ht="23.25">
      <c r="A250" s="207"/>
      <c r="B250" s="207"/>
      <c r="C250" s="207"/>
      <c r="D250" s="207"/>
    </row>
    <row r="251" spans="1:4" ht="23.25">
      <c r="A251" s="209"/>
      <c r="B251" s="209"/>
      <c r="C251" s="210"/>
      <c r="D251" s="210"/>
    </row>
    <row r="252" spans="1:4" ht="23.25">
      <c r="A252" s="209"/>
      <c r="B252" s="209"/>
      <c r="C252" s="210"/>
      <c r="D252" s="210"/>
    </row>
    <row r="253" spans="1:4" ht="23.25">
      <c r="A253" s="209"/>
      <c r="B253" s="209"/>
      <c r="C253" s="210"/>
      <c r="D253" s="210"/>
    </row>
    <row r="254" spans="1:4" ht="23.25">
      <c r="A254" s="209"/>
      <c r="B254" s="209"/>
      <c r="C254" s="210"/>
      <c r="D254" s="210"/>
    </row>
    <row r="255" spans="1:4" ht="23.25">
      <c r="A255" s="209"/>
      <c r="B255" s="209"/>
      <c r="C255" s="210"/>
      <c r="D255" s="210"/>
    </row>
    <row r="256" spans="1:4" ht="23.25">
      <c r="A256" s="209"/>
      <c r="B256" s="209"/>
      <c r="C256" s="210"/>
      <c r="D256" s="210"/>
    </row>
    <row r="257" spans="1:4" ht="23.25">
      <c r="A257" s="209"/>
      <c r="B257" s="209"/>
      <c r="C257" s="210"/>
      <c r="D257" s="210"/>
    </row>
    <row r="258" spans="1:4" ht="23.25">
      <c r="A258" s="209"/>
      <c r="B258" s="209"/>
      <c r="C258" s="210"/>
      <c r="D258" s="210"/>
    </row>
    <row r="259" spans="1:4" ht="23.25">
      <c r="A259" s="209"/>
      <c r="B259" s="209"/>
      <c r="C259" s="210"/>
      <c r="D259" s="210"/>
    </row>
    <row r="260" spans="1:4" ht="23.25">
      <c r="A260" s="209"/>
      <c r="B260" s="209"/>
      <c r="C260" s="210"/>
      <c r="D260" s="210"/>
    </row>
    <row r="261" spans="1:4" ht="23.25">
      <c r="A261" s="209"/>
      <c r="B261" s="209"/>
      <c r="C261" s="210"/>
      <c r="D261" s="210"/>
    </row>
    <row r="262" spans="1:4" ht="23.25">
      <c r="A262" s="211"/>
      <c r="B262" s="212"/>
      <c r="C262" s="211"/>
      <c r="D262" s="210"/>
    </row>
    <row r="263" spans="1:4" ht="23.25">
      <c r="A263" s="211"/>
      <c r="B263" s="212"/>
      <c r="C263" s="211"/>
      <c r="D263" s="210"/>
    </row>
    <row r="264" spans="1:4" ht="23.25">
      <c r="A264" s="211"/>
      <c r="B264" s="212"/>
      <c r="C264" s="211"/>
      <c r="D264" s="210"/>
    </row>
    <row r="265" spans="1:4" ht="23.25">
      <c r="A265" s="211"/>
      <c r="B265" s="212"/>
      <c r="C265" s="211"/>
      <c r="D265" s="210"/>
    </row>
    <row r="266" spans="1:4" ht="23.25">
      <c r="A266" s="211"/>
      <c r="B266" s="212"/>
      <c r="C266" s="211"/>
      <c r="D266" s="210"/>
    </row>
    <row r="267" spans="1:4" ht="23.25">
      <c r="A267" s="211"/>
      <c r="B267" s="212"/>
      <c r="C267" s="211"/>
      <c r="D267" s="210"/>
    </row>
    <row r="268" spans="1:4" ht="23.25">
      <c r="A268" s="211"/>
      <c r="B268" s="212"/>
      <c r="C268" s="211"/>
      <c r="D268" s="210"/>
    </row>
    <row r="269" spans="1:4" ht="23.25">
      <c r="A269" s="211"/>
      <c r="B269" s="212"/>
      <c r="C269" s="211"/>
      <c r="D269" s="210"/>
    </row>
    <row r="270" spans="1:4" ht="23.25">
      <c r="A270" s="211"/>
      <c r="B270" s="212"/>
      <c r="C270" s="211"/>
      <c r="D270" s="210"/>
    </row>
    <row r="271" spans="1:4" ht="23.25">
      <c r="A271" s="211"/>
      <c r="B271" s="212"/>
      <c r="C271" s="211"/>
      <c r="D271" s="210"/>
    </row>
    <row r="272" spans="1:4" ht="23.25">
      <c r="A272" s="211"/>
      <c r="B272" s="212"/>
      <c r="C272" s="211"/>
      <c r="D272" s="210"/>
    </row>
    <row r="273" spans="1:4" ht="23.25">
      <c r="A273" s="211"/>
      <c r="B273" s="212"/>
      <c r="C273" s="211"/>
      <c r="D273" s="210"/>
    </row>
    <row r="274" spans="1:4" ht="23.25">
      <c r="A274" s="211"/>
      <c r="B274" s="212"/>
      <c r="C274" s="211"/>
      <c r="D274" s="210"/>
    </row>
    <row r="275" spans="1:4" ht="23.25">
      <c r="A275" s="211"/>
      <c r="B275" s="212"/>
      <c r="C275" s="211"/>
      <c r="D275" s="210"/>
    </row>
    <row r="276" spans="1:4" ht="23.25">
      <c r="A276" s="211"/>
      <c r="B276" s="212"/>
      <c r="C276" s="211"/>
      <c r="D276" s="210"/>
    </row>
    <row r="277" spans="1:4" ht="23.25">
      <c r="A277" s="211"/>
      <c r="B277" s="212"/>
      <c r="C277" s="211"/>
      <c r="D277" s="210"/>
    </row>
    <row r="278" spans="1:4" ht="23.25">
      <c r="A278" s="211"/>
      <c r="B278" s="212"/>
      <c r="C278" s="211"/>
      <c r="D278" s="210"/>
    </row>
    <row r="279" spans="1:4" ht="23.25">
      <c r="A279" s="211"/>
      <c r="B279" s="212"/>
      <c r="C279" s="211"/>
      <c r="D279" s="210"/>
    </row>
    <row r="280" spans="1:4" ht="23.25">
      <c r="A280" s="211"/>
      <c r="B280" s="212"/>
      <c r="C280" s="211"/>
      <c r="D280" s="210"/>
    </row>
    <row r="281" spans="1:4" ht="23.25">
      <c r="A281" s="211"/>
      <c r="B281" s="212"/>
      <c r="C281" s="211"/>
      <c r="D281" s="210"/>
    </row>
    <row r="282" spans="1:4" ht="23.25">
      <c r="A282" s="211"/>
      <c r="B282" s="212"/>
      <c r="C282" s="211"/>
      <c r="D282" s="210"/>
    </row>
    <row r="283" spans="1:4" ht="23.25">
      <c r="A283" s="211"/>
      <c r="B283" s="212"/>
      <c r="C283" s="211"/>
      <c r="D283" s="210"/>
    </row>
    <row r="284" spans="1:4" ht="23.25">
      <c r="A284" s="211"/>
      <c r="B284" s="212"/>
      <c r="C284" s="211"/>
      <c r="D284" s="210"/>
    </row>
    <row r="285" spans="1:4" ht="23.25">
      <c r="A285" s="211"/>
      <c r="B285" s="212"/>
      <c r="C285" s="211"/>
      <c r="D285" s="210"/>
    </row>
    <row r="286" spans="1:4" ht="23.25">
      <c r="A286" s="211"/>
      <c r="B286" s="212"/>
      <c r="C286" s="211"/>
      <c r="D286" s="210"/>
    </row>
    <row r="287" spans="1:4" ht="23.25">
      <c r="A287" s="211"/>
      <c r="B287" s="212"/>
      <c r="C287" s="211"/>
      <c r="D287" s="210"/>
    </row>
    <row r="288" spans="1:4" ht="23.25">
      <c r="A288" s="211"/>
      <c r="B288" s="212"/>
      <c r="C288" s="211"/>
      <c r="D288" s="210"/>
    </row>
    <row r="289" spans="1:4" ht="23.25">
      <c r="A289" s="211"/>
      <c r="B289" s="212"/>
      <c r="C289" s="211"/>
      <c r="D289" s="210"/>
    </row>
    <row r="290" spans="1:4" ht="23.25">
      <c r="A290" s="211"/>
      <c r="B290" s="212"/>
      <c r="C290" s="211"/>
      <c r="D290" s="210"/>
    </row>
    <row r="291" spans="1:4" ht="23.25">
      <c r="A291" s="211"/>
      <c r="B291" s="212"/>
      <c r="C291" s="211"/>
      <c r="D291" s="210"/>
    </row>
    <row r="292" spans="1:4" ht="23.25">
      <c r="A292" s="211"/>
      <c r="B292" s="212"/>
      <c r="C292" s="211"/>
      <c r="D292" s="210"/>
    </row>
    <row r="293" spans="1:4" ht="23.25">
      <c r="A293" s="211"/>
      <c r="B293" s="212"/>
      <c r="C293" s="211"/>
      <c r="D293" s="210"/>
    </row>
    <row r="294" spans="1:4" ht="23.25">
      <c r="A294" s="211"/>
      <c r="B294" s="212"/>
      <c r="C294" s="211"/>
      <c r="D294" s="210"/>
    </row>
    <row r="295" spans="1:4" ht="23.25">
      <c r="A295" s="211"/>
      <c r="B295" s="212"/>
      <c r="C295" s="211"/>
      <c r="D295" s="210"/>
    </row>
    <row r="296" spans="1:4" ht="23.25">
      <c r="A296" s="211"/>
      <c r="B296" s="212"/>
      <c r="C296" s="211"/>
      <c r="D296" s="210"/>
    </row>
    <row r="297" spans="1:4" ht="23.25">
      <c r="A297" s="211"/>
      <c r="B297" s="212"/>
      <c r="C297" s="211"/>
      <c r="D297" s="210"/>
    </row>
    <row r="298" spans="1:4" ht="23.25">
      <c r="A298" s="211"/>
      <c r="B298" s="212"/>
      <c r="C298" s="211"/>
      <c r="D298" s="210"/>
    </row>
    <row r="299" spans="1:4" ht="23.25">
      <c r="A299" s="211"/>
      <c r="B299" s="212"/>
      <c r="C299" s="211"/>
      <c r="D299" s="210"/>
    </row>
    <row r="300" spans="1:4" ht="23.25">
      <c r="A300" s="211"/>
      <c r="B300" s="212"/>
      <c r="C300" s="211"/>
      <c r="D300" s="210"/>
    </row>
    <row r="301" spans="1:4" ht="23.25">
      <c r="A301" s="211"/>
      <c r="B301" s="212"/>
      <c r="C301" s="211"/>
      <c r="D301" s="210"/>
    </row>
    <row r="302" spans="1:4" ht="23.25">
      <c r="A302" s="211"/>
      <c r="B302" s="212"/>
      <c r="C302" s="211"/>
      <c r="D302" s="210"/>
    </row>
    <row r="303" spans="1:4" ht="23.25">
      <c r="A303" s="211"/>
      <c r="B303" s="212"/>
      <c r="C303" s="211"/>
      <c r="D303" s="210"/>
    </row>
    <row r="304" spans="1:4" ht="23.25">
      <c r="A304" s="211"/>
      <c r="B304" s="212"/>
      <c r="C304" s="211"/>
      <c r="D304" s="210"/>
    </row>
    <row r="305" spans="1:4" ht="23.25">
      <c r="A305" s="211"/>
      <c r="B305" s="212"/>
      <c r="C305" s="211"/>
      <c r="D305" s="210"/>
    </row>
    <row r="306" spans="1:4" ht="23.25">
      <c r="A306" s="211"/>
      <c r="B306" s="212"/>
      <c r="C306" s="211"/>
      <c r="D306" s="210"/>
    </row>
    <row r="307" spans="1:4" ht="23.25">
      <c r="A307" s="211"/>
      <c r="B307" s="212"/>
      <c r="C307" s="211"/>
      <c r="D307" s="210"/>
    </row>
    <row r="308" spans="1:4" ht="23.25">
      <c r="A308" s="211"/>
      <c r="B308" s="212"/>
      <c r="C308" s="211"/>
      <c r="D308" s="210"/>
    </row>
    <row r="309" spans="1:4" ht="23.25">
      <c r="A309" s="211"/>
      <c r="B309" s="212"/>
      <c r="C309" s="211"/>
      <c r="D309" s="210"/>
    </row>
    <row r="310" spans="1:4" ht="23.25">
      <c r="A310" s="211"/>
      <c r="B310" s="212"/>
      <c r="C310" s="211"/>
      <c r="D310" s="210"/>
    </row>
    <row r="311" spans="1:4" ht="23.25">
      <c r="A311" s="211"/>
      <c r="B311" s="212"/>
      <c r="C311" s="211"/>
      <c r="D311" s="210"/>
    </row>
    <row r="312" spans="1:4" ht="23.25">
      <c r="A312" s="211"/>
      <c r="B312" s="212"/>
      <c r="C312" s="211"/>
      <c r="D312" s="210"/>
    </row>
    <row r="313" spans="1:4" ht="23.25">
      <c r="A313" s="211"/>
      <c r="B313" s="212"/>
      <c r="C313" s="211"/>
      <c r="D313" s="210"/>
    </row>
    <row r="314" spans="1:4" ht="23.25">
      <c r="A314" s="211"/>
      <c r="B314" s="212"/>
      <c r="C314" s="211"/>
      <c r="D314" s="210"/>
    </row>
    <row r="315" spans="1:4" ht="23.25">
      <c r="A315" s="211"/>
      <c r="B315" s="212"/>
      <c r="C315" s="211"/>
      <c r="D315" s="210"/>
    </row>
    <row r="316" spans="1:4" ht="23.25">
      <c r="A316" s="211"/>
      <c r="B316" s="212"/>
      <c r="C316" s="211"/>
      <c r="D316" s="210"/>
    </row>
    <row r="317" spans="1:4" ht="23.25">
      <c r="A317" s="211"/>
      <c r="B317" s="212"/>
      <c r="C317" s="211"/>
      <c r="D317" s="210"/>
    </row>
    <row r="318" spans="1:4" ht="23.25">
      <c r="A318" s="211"/>
      <c r="B318" s="212"/>
      <c r="C318" s="211"/>
      <c r="D318" s="210"/>
    </row>
    <row r="319" spans="1:4" ht="23.25">
      <c r="A319" s="211"/>
      <c r="B319" s="212"/>
      <c r="C319" s="211"/>
      <c r="D319" s="210"/>
    </row>
    <row r="320" spans="1:4" ht="23.25">
      <c r="A320" s="211"/>
      <c r="B320" s="212"/>
      <c r="C320" s="211"/>
      <c r="D320" s="210"/>
    </row>
    <row r="321" spans="1:4" ht="23.25">
      <c r="A321" s="211"/>
      <c r="B321" s="212"/>
      <c r="C321" s="211"/>
      <c r="D321" s="210"/>
    </row>
    <row r="322" spans="1:4" ht="23.25">
      <c r="A322" s="211"/>
      <c r="B322" s="212"/>
      <c r="C322" s="211"/>
      <c r="D322" s="210"/>
    </row>
    <row r="323" spans="1:4" ht="23.25">
      <c r="A323" s="211"/>
      <c r="B323" s="212"/>
      <c r="C323" s="211"/>
      <c r="D323" s="210"/>
    </row>
    <row r="324" spans="1:4" ht="23.25">
      <c r="A324" s="211"/>
      <c r="B324" s="212"/>
      <c r="C324" s="211"/>
      <c r="D324" s="210"/>
    </row>
    <row r="325" spans="1:4" ht="23.25">
      <c r="A325" s="211"/>
      <c r="B325" s="212"/>
      <c r="C325" s="211"/>
      <c r="D325" s="210"/>
    </row>
    <row r="326" spans="1:4" ht="23.25">
      <c r="A326" s="211"/>
      <c r="B326" s="212"/>
      <c r="C326" s="211"/>
      <c r="D326" s="210"/>
    </row>
    <row r="327" spans="1:4" ht="23.25">
      <c r="A327" s="211"/>
      <c r="B327" s="212"/>
      <c r="C327" s="211"/>
      <c r="D327" s="210"/>
    </row>
    <row r="328" spans="1:4" ht="23.25">
      <c r="A328" s="211"/>
      <c r="B328" s="212"/>
      <c r="C328" s="211"/>
      <c r="D328" s="210"/>
    </row>
    <row r="329" spans="1:4" ht="23.25">
      <c r="A329" s="211"/>
      <c r="B329" s="212"/>
      <c r="C329" s="211"/>
      <c r="D329" s="210"/>
    </row>
    <row r="330" spans="1:4" ht="23.25">
      <c r="A330" s="211"/>
      <c r="B330" s="212"/>
      <c r="C330" s="211"/>
      <c r="D330" s="210"/>
    </row>
    <row r="331" spans="1:4" ht="23.25">
      <c r="A331" s="211"/>
      <c r="B331" s="212"/>
      <c r="C331" s="211"/>
      <c r="D331" s="210"/>
    </row>
    <row r="332" spans="1:4" ht="23.25">
      <c r="A332" s="211"/>
      <c r="B332" s="212"/>
      <c r="C332" s="211"/>
      <c r="D332" s="210"/>
    </row>
    <row r="333" spans="1:4" ht="23.25">
      <c r="A333" s="211"/>
      <c r="B333" s="212"/>
      <c r="C333" s="211"/>
      <c r="D333" s="210"/>
    </row>
    <row r="334" spans="1:4" ht="23.25">
      <c r="A334" s="211"/>
      <c r="B334" s="212"/>
      <c r="C334" s="211"/>
      <c r="D334" s="210"/>
    </row>
    <row r="335" spans="1:4" ht="23.25">
      <c r="A335" s="211"/>
      <c r="B335" s="212"/>
      <c r="C335" s="211"/>
      <c r="D335" s="210"/>
    </row>
    <row r="336" spans="1:4" ht="23.25">
      <c r="A336" s="211"/>
      <c r="B336" s="212"/>
      <c r="C336" s="211"/>
      <c r="D336" s="210"/>
    </row>
    <row r="337" spans="1:4" ht="23.25">
      <c r="A337" s="211"/>
      <c r="B337" s="212"/>
      <c r="C337" s="211"/>
      <c r="D337" s="210"/>
    </row>
    <row r="338" spans="1:4" ht="23.25">
      <c r="A338" s="211"/>
      <c r="B338" s="212"/>
      <c r="C338" s="211"/>
      <c r="D338" s="210"/>
    </row>
    <row r="339" spans="1:4" ht="23.25">
      <c r="A339" s="211"/>
      <c r="B339" s="212"/>
      <c r="C339" s="211"/>
      <c r="D339" s="210"/>
    </row>
    <row r="340" spans="1:4" ht="23.25">
      <c r="A340" s="211"/>
      <c r="B340" s="212"/>
      <c r="C340" s="211"/>
      <c r="D340" s="210"/>
    </row>
    <row r="341" spans="1:4" ht="23.25">
      <c r="A341" s="211"/>
      <c r="B341" s="212"/>
      <c r="C341" s="211"/>
      <c r="D341" s="210"/>
    </row>
    <row r="342" spans="1:4" ht="23.25">
      <c r="A342" s="211"/>
      <c r="B342" s="212"/>
      <c r="C342" s="211"/>
      <c r="D342" s="210"/>
    </row>
    <row r="343" spans="1:4" ht="23.25">
      <c r="A343" s="211"/>
      <c r="B343" s="212"/>
      <c r="C343" s="211"/>
      <c r="D343" s="210"/>
    </row>
    <row r="344" spans="1:4" ht="23.25">
      <c r="A344" s="211"/>
      <c r="B344" s="212"/>
      <c r="C344" s="211"/>
      <c r="D344" s="210"/>
    </row>
    <row r="345" spans="1:4" ht="23.25">
      <c r="A345" s="211"/>
      <c r="B345" s="212"/>
      <c r="C345" s="211"/>
      <c r="D345" s="210"/>
    </row>
    <row r="346" spans="1:4" ht="23.25">
      <c r="A346" s="211"/>
      <c r="B346" s="212"/>
      <c r="C346" s="211"/>
      <c r="D346" s="210"/>
    </row>
    <row r="347" spans="1:4" ht="23.25">
      <c r="A347" s="211"/>
      <c r="B347" s="212"/>
      <c r="C347" s="211"/>
      <c r="D347" s="210"/>
    </row>
    <row r="348" spans="1:4" ht="23.25">
      <c r="A348" s="211"/>
      <c r="B348" s="212"/>
      <c r="C348" s="211"/>
      <c r="D348" s="210"/>
    </row>
    <row r="349" spans="1:4" ht="23.25">
      <c r="A349" s="211"/>
      <c r="B349" s="212"/>
      <c r="C349" s="211"/>
      <c r="D349" s="210"/>
    </row>
    <row r="350" spans="1:4" ht="23.25">
      <c r="A350" s="211"/>
      <c r="B350" s="212"/>
      <c r="C350" s="211"/>
      <c r="D350" s="210"/>
    </row>
    <row r="351" spans="1:4" ht="23.25">
      <c r="A351" s="211"/>
      <c r="B351" s="212"/>
      <c r="C351" s="211"/>
      <c r="D351" s="210"/>
    </row>
    <row r="352" spans="1:4" ht="23.25">
      <c r="A352" s="211"/>
      <c r="B352" s="212"/>
      <c r="C352" s="211"/>
      <c r="D352" s="210"/>
    </row>
    <row r="353" spans="1:4" ht="23.25">
      <c r="A353" s="211"/>
      <c r="B353" s="212"/>
      <c r="C353" s="211"/>
      <c r="D353" s="210"/>
    </row>
    <row r="354" spans="1:4" ht="23.25">
      <c r="A354" s="211"/>
      <c r="B354" s="212"/>
      <c r="C354" s="211"/>
      <c r="D354" s="210"/>
    </row>
    <row r="355" spans="1:4" ht="23.25">
      <c r="A355" s="211"/>
      <c r="B355" s="212"/>
      <c r="C355" s="211"/>
      <c r="D355" s="210"/>
    </row>
    <row r="356" spans="1:4" ht="23.25">
      <c r="A356" s="211"/>
      <c r="B356" s="212"/>
      <c r="C356" s="211"/>
      <c r="D356" s="210"/>
    </row>
    <row r="357" spans="1:4" ht="23.25">
      <c r="A357" s="211"/>
      <c r="B357" s="212"/>
      <c r="C357" s="211"/>
      <c r="D357" s="210"/>
    </row>
    <row r="358" spans="1:4" ht="23.25">
      <c r="A358" s="211"/>
      <c r="B358" s="212"/>
      <c r="C358" s="211"/>
      <c r="D358" s="210"/>
    </row>
    <row r="359" spans="1:4" ht="23.25">
      <c r="A359" s="211"/>
      <c r="B359" s="212"/>
      <c r="C359" s="211"/>
      <c r="D359" s="210"/>
    </row>
    <row r="360" spans="1:4" ht="23.25">
      <c r="A360" s="211"/>
      <c r="B360" s="212"/>
      <c r="C360" s="211"/>
      <c r="D360" s="210"/>
    </row>
    <row r="361" spans="1:4" ht="23.25">
      <c r="A361" s="211"/>
      <c r="B361" s="212"/>
      <c r="C361" s="211"/>
      <c r="D361" s="210"/>
    </row>
    <row r="362" spans="1:4" ht="23.25">
      <c r="A362" s="211"/>
      <c r="B362" s="212"/>
      <c r="C362" s="211"/>
      <c r="D362" s="210"/>
    </row>
    <row r="363" spans="1:4" ht="23.25">
      <c r="A363" s="211"/>
      <c r="B363" s="212"/>
      <c r="C363" s="211"/>
      <c r="D363" s="210"/>
    </row>
    <row r="364" spans="1:4" ht="23.25">
      <c r="A364" s="211"/>
      <c r="B364" s="212"/>
      <c r="C364" s="211"/>
      <c r="D364" s="210"/>
    </row>
    <row r="365" spans="1:4" ht="23.25">
      <c r="A365" s="211"/>
      <c r="B365" s="212"/>
      <c r="C365" s="211"/>
      <c r="D365" s="210"/>
    </row>
    <row r="366" spans="1:4" ht="23.25">
      <c r="A366" s="211"/>
      <c r="B366" s="212"/>
      <c r="C366" s="211"/>
      <c r="D366" s="210"/>
    </row>
    <row r="367" spans="1:4" ht="23.25">
      <c r="A367" s="211"/>
      <c r="B367" s="212"/>
      <c r="C367" s="211"/>
      <c r="D367" s="210"/>
    </row>
    <row r="368" spans="1:4" ht="23.25">
      <c r="A368" s="211"/>
      <c r="B368" s="212"/>
      <c r="C368" s="211"/>
      <c r="D368" s="210"/>
    </row>
    <row r="369" spans="1:4" ht="23.25">
      <c r="A369" s="211"/>
      <c r="B369" s="212"/>
      <c r="C369" s="211"/>
      <c r="D369" s="210"/>
    </row>
    <row r="370" spans="1:4" ht="23.25">
      <c r="A370" s="211"/>
      <c r="B370" s="212"/>
      <c r="C370" s="211"/>
      <c r="D370" s="210"/>
    </row>
    <row r="371" spans="1:4" ht="23.25">
      <c r="A371" s="211"/>
      <c r="B371" s="212"/>
      <c r="C371" s="211"/>
      <c r="D371" s="210"/>
    </row>
    <row r="372" spans="1:4" ht="23.25">
      <c r="A372" s="211"/>
      <c r="B372" s="212"/>
      <c r="C372" s="211"/>
      <c r="D372" s="210"/>
    </row>
    <row r="373" spans="1:4" ht="23.25">
      <c r="A373" s="211"/>
      <c r="B373" s="212"/>
      <c r="C373" s="211"/>
      <c r="D373" s="210"/>
    </row>
    <row r="374" spans="1:4" ht="23.25">
      <c r="A374" s="211"/>
      <c r="B374" s="212"/>
      <c r="C374" s="211"/>
      <c r="D374" s="210"/>
    </row>
    <row r="375" spans="1:4" ht="23.25">
      <c r="A375" s="211"/>
      <c r="B375" s="212"/>
      <c r="C375" s="211"/>
      <c r="D375" s="210"/>
    </row>
    <row r="376" spans="1:4" ht="23.25">
      <c r="A376" s="211"/>
      <c r="B376" s="212"/>
      <c r="C376" s="211"/>
      <c r="D376" s="210"/>
    </row>
    <row r="377" spans="1:4" ht="23.25">
      <c r="A377" s="211"/>
      <c r="B377" s="212"/>
      <c r="C377" s="211"/>
      <c r="D377" s="210"/>
    </row>
    <row r="378" spans="1:4" ht="23.25">
      <c r="A378" s="211"/>
      <c r="B378" s="212"/>
      <c r="C378" s="211"/>
      <c r="D378" s="210"/>
    </row>
    <row r="379" spans="1:4" ht="23.25">
      <c r="A379" s="211"/>
      <c r="B379" s="212"/>
      <c r="C379" s="211"/>
      <c r="D379" s="210"/>
    </row>
    <row r="380" spans="1:4" ht="23.25">
      <c r="A380" s="211"/>
      <c r="B380" s="212"/>
      <c r="C380" s="211"/>
      <c r="D380" s="210"/>
    </row>
    <row r="381" spans="1:4" ht="23.25">
      <c r="A381" s="211"/>
      <c r="B381" s="212"/>
      <c r="C381" s="211"/>
      <c r="D381" s="210"/>
    </row>
    <row r="382" spans="1:4" ht="23.25">
      <c r="A382" s="211"/>
      <c r="B382" s="212"/>
      <c r="C382" s="211"/>
      <c r="D382" s="210"/>
    </row>
    <row r="383" spans="1:4" ht="23.25">
      <c r="A383" s="211"/>
      <c r="B383" s="212"/>
      <c r="C383" s="211"/>
      <c r="D383" s="210"/>
    </row>
    <row r="384" spans="1:4" ht="23.25">
      <c r="A384" s="211"/>
      <c r="B384" s="212"/>
      <c r="C384" s="211"/>
      <c r="D384" s="210"/>
    </row>
    <row r="385" spans="1:4" ht="23.25">
      <c r="A385" s="211"/>
      <c r="B385" s="212"/>
      <c r="C385" s="211"/>
      <c r="D385" s="210"/>
    </row>
    <row r="386" spans="1:4" ht="23.25">
      <c r="A386" s="211"/>
      <c r="B386" s="212"/>
      <c r="C386" s="211"/>
      <c r="D386" s="210"/>
    </row>
    <row r="387" spans="1:4" ht="23.25">
      <c r="A387" s="211"/>
      <c r="B387" s="212"/>
      <c r="C387" s="211"/>
      <c r="D387" s="210"/>
    </row>
    <row r="388" spans="1:4" ht="23.25">
      <c r="A388" s="211"/>
      <c r="B388" s="212"/>
      <c r="C388" s="211"/>
      <c r="D388" s="210"/>
    </row>
    <row r="389" spans="1:4" ht="23.25">
      <c r="A389" s="211"/>
      <c r="B389" s="212"/>
      <c r="C389" s="211"/>
      <c r="D389" s="210"/>
    </row>
    <row r="390" spans="1:4" ht="23.25">
      <c r="A390" s="211"/>
      <c r="B390" s="212"/>
      <c r="C390" s="211"/>
      <c r="D390" s="210"/>
    </row>
    <row r="391" spans="1:4" ht="23.25">
      <c r="A391" s="211"/>
      <c r="B391" s="212"/>
      <c r="C391" s="211"/>
      <c r="D391" s="210"/>
    </row>
    <row r="392" spans="1:4" ht="23.25">
      <c r="A392" s="211"/>
      <c r="B392" s="212"/>
      <c r="C392" s="211"/>
      <c r="D392" s="210"/>
    </row>
    <row r="393" spans="1:4" ht="23.25">
      <c r="A393" s="211"/>
      <c r="B393" s="212"/>
      <c r="C393" s="211"/>
      <c r="D393" s="210"/>
    </row>
    <row r="394" spans="1:4" ht="23.25">
      <c r="A394" s="211"/>
      <c r="B394" s="212"/>
      <c r="C394" s="211"/>
      <c r="D394" s="210"/>
    </row>
    <row r="395" spans="1:4" ht="23.25">
      <c r="A395" s="211"/>
      <c r="B395" s="212"/>
      <c r="C395" s="211"/>
      <c r="D395" s="210"/>
    </row>
    <row r="396" spans="1:4" ht="23.25">
      <c r="A396" s="211"/>
      <c r="B396" s="212"/>
      <c r="C396" s="211"/>
      <c r="D396" s="210"/>
    </row>
    <row r="397" spans="1:4" ht="23.25">
      <c r="A397" s="211"/>
      <c r="B397" s="212"/>
      <c r="C397" s="211"/>
      <c r="D397" s="210"/>
    </row>
    <row r="398" spans="1:4" ht="23.25">
      <c r="A398" s="211"/>
      <c r="B398" s="212"/>
      <c r="C398" s="211"/>
      <c r="D398" s="210"/>
    </row>
    <row r="399" spans="1:4" ht="23.25">
      <c r="A399" s="211"/>
      <c r="B399" s="212"/>
      <c r="C399" s="211"/>
      <c r="D399" s="210"/>
    </row>
    <row r="400" spans="1:4" ht="23.25">
      <c r="A400" s="211"/>
      <c r="B400" s="212"/>
      <c r="C400" s="211"/>
      <c r="D400" s="210"/>
    </row>
    <row r="401" spans="1:4" ht="23.25">
      <c r="A401" s="211"/>
      <c r="B401" s="212"/>
      <c r="C401" s="211"/>
      <c r="D401" s="210"/>
    </row>
    <row r="402" spans="1:4" ht="23.25">
      <c r="A402" s="211"/>
      <c r="B402" s="212"/>
      <c r="C402" s="211"/>
      <c r="D402" s="210"/>
    </row>
    <row r="403" spans="1:4" ht="23.25">
      <c r="A403" s="211"/>
      <c r="B403" s="212"/>
      <c r="C403" s="211"/>
      <c r="D403" s="210"/>
    </row>
    <row r="404" spans="1:4" ht="23.25">
      <c r="A404" s="211"/>
      <c r="B404" s="212"/>
      <c r="C404" s="211"/>
      <c r="D404" s="210"/>
    </row>
    <row r="405" spans="1:4" ht="23.25">
      <c r="A405" s="211"/>
      <c r="B405" s="212"/>
      <c r="C405" s="211"/>
      <c r="D405" s="210"/>
    </row>
    <row r="406" spans="1:4" ht="23.25">
      <c r="A406" s="211"/>
      <c r="B406" s="212"/>
      <c r="C406" s="211"/>
      <c r="D406" s="210"/>
    </row>
    <row r="407" spans="1:4" ht="23.25">
      <c r="A407" s="211"/>
      <c r="B407" s="212"/>
      <c r="C407" s="211"/>
      <c r="D407" s="210"/>
    </row>
    <row r="408" spans="1:4" ht="23.25">
      <c r="A408" s="211"/>
      <c r="B408" s="212"/>
      <c r="C408" s="211"/>
      <c r="D408" s="210"/>
    </row>
    <row r="409" spans="1:4" ht="23.25">
      <c r="A409" s="211"/>
      <c r="B409" s="212"/>
      <c r="C409" s="211"/>
      <c r="D409" s="210"/>
    </row>
    <row r="410" spans="1:4" ht="23.25">
      <c r="A410" s="211"/>
      <c r="B410" s="212"/>
      <c r="C410" s="211"/>
      <c r="D410" s="210"/>
    </row>
    <row r="411" spans="1:4" ht="23.25">
      <c r="A411" s="211"/>
      <c r="B411" s="212"/>
      <c r="C411" s="211"/>
      <c r="D411" s="210"/>
    </row>
    <row r="412" spans="1:4" ht="23.25">
      <c r="A412" s="211"/>
      <c r="B412" s="212"/>
      <c r="C412" s="211"/>
      <c r="D412" s="210"/>
    </row>
    <row r="413" spans="1:4" ht="23.25">
      <c r="A413" s="211"/>
      <c r="B413" s="212"/>
      <c r="C413" s="211"/>
      <c r="D413" s="210"/>
    </row>
    <row r="414" spans="1:4" ht="23.25">
      <c r="A414" s="211"/>
      <c r="B414" s="212"/>
      <c r="C414" s="211"/>
      <c r="D414" s="210"/>
    </row>
    <row r="415" spans="1:4" ht="23.25">
      <c r="A415" s="211"/>
      <c r="B415" s="212"/>
      <c r="C415" s="211"/>
      <c r="D415" s="210"/>
    </row>
    <row r="416" spans="1:4" ht="23.25">
      <c r="A416" s="211"/>
      <c r="B416" s="212"/>
      <c r="C416" s="211"/>
      <c r="D416" s="210"/>
    </row>
    <row r="417" spans="1:4" ht="23.25">
      <c r="A417" s="211"/>
      <c r="B417" s="212"/>
      <c r="C417" s="211"/>
      <c r="D417" s="210"/>
    </row>
    <row r="418" spans="1:4" ht="23.25">
      <c r="A418" s="211"/>
      <c r="B418" s="212"/>
      <c r="C418" s="211"/>
      <c r="D418" s="210"/>
    </row>
    <row r="419" spans="1:4" ht="23.25">
      <c r="A419" s="211"/>
      <c r="B419" s="212"/>
      <c r="C419" s="211"/>
      <c r="D419" s="210"/>
    </row>
    <row r="420" spans="1:4" ht="23.25">
      <c r="A420" s="211"/>
      <c r="B420" s="212"/>
      <c r="C420" s="211"/>
      <c r="D420" s="210"/>
    </row>
    <row r="421" spans="1:4" ht="23.25">
      <c r="A421" s="211"/>
      <c r="B421" s="212"/>
      <c r="C421" s="211"/>
      <c r="D421" s="210"/>
    </row>
    <row r="422" spans="1:4" ht="23.25">
      <c r="A422" s="211"/>
      <c r="B422" s="212"/>
      <c r="C422" s="211"/>
      <c r="D422" s="210"/>
    </row>
    <row r="423" spans="1:4" ht="23.25">
      <c r="A423" s="211"/>
      <c r="B423" s="212"/>
      <c r="C423" s="211"/>
      <c r="D423" s="210"/>
    </row>
    <row r="424" spans="1:4" ht="23.25">
      <c r="A424" s="211"/>
      <c r="B424" s="212"/>
      <c r="C424" s="211"/>
      <c r="D424" s="210"/>
    </row>
    <row r="425" spans="1:4" ht="23.25">
      <c r="A425" s="211"/>
      <c r="B425" s="212"/>
      <c r="C425" s="211"/>
      <c r="D425" s="210"/>
    </row>
    <row r="426" spans="1:4" ht="23.25">
      <c r="A426" s="211"/>
      <c r="B426" s="212"/>
      <c r="C426" s="211"/>
      <c r="D426" s="210"/>
    </row>
    <row r="427" spans="1:4" ht="23.25">
      <c r="A427" s="211"/>
      <c r="B427" s="212"/>
      <c r="C427" s="211"/>
      <c r="D427" s="210"/>
    </row>
    <row r="428" spans="1:4" ht="23.25">
      <c r="A428" s="211"/>
      <c r="B428" s="212"/>
      <c r="C428" s="211"/>
      <c r="D428" s="210"/>
    </row>
    <row r="429" spans="1:4" ht="23.25">
      <c r="A429" s="211"/>
      <c r="B429" s="212"/>
      <c r="C429" s="211"/>
      <c r="D429" s="210"/>
    </row>
    <row r="430" spans="1:4" ht="23.25">
      <c r="A430" s="211"/>
      <c r="B430" s="212"/>
      <c r="C430" s="211"/>
      <c r="D430" s="210"/>
    </row>
    <row r="431" spans="1:4" ht="23.25">
      <c r="A431" s="211"/>
      <c r="B431" s="212"/>
      <c r="C431" s="211"/>
      <c r="D431" s="210"/>
    </row>
    <row r="432" spans="1:4" ht="23.25">
      <c r="A432" s="211"/>
      <c r="B432" s="212"/>
      <c r="C432" s="211"/>
      <c r="D432" s="210"/>
    </row>
    <row r="433" spans="1:4" ht="23.25">
      <c r="A433" s="211"/>
      <c r="B433" s="212"/>
      <c r="C433" s="211"/>
      <c r="D433" s="210"/>
    </row>
    <row r="434" spans="1:4" ht="23.25">
      <c r="A434" s="211"/>
      <c r="B434" s="212"/>
      <c r="C434" s="211"/>
      <c r="D434" s="210"/>
    </row>
    <row r="435" spans="1:4" ht="23.25">
      <c r="A435" s="211"/>
      <c r="B435" s="212"/>
      <c r="C435" s="211"/>
      <c r="D435" s="210"/>
    </row>
    <row r="436" spans="1:4" ht="23.25">
      <c r="A436" s="211"/>
      <c r="B436" s="212"/>
      <c r="C436" s="211"/>
      <c r="D436" s="210"/>
    </row>
    <row r="437" spans="1:4" ht="23.25">
      <c r="A437" s="211"/>
      <c r="B437" s="212"/>
      <c r="C437" s="211"/>
      <c r="D437" s="210"/>
    </row>
    <row r="438" spans="1:4" ht="23.25">
      <c r="A438" s="211"/>
      <c r="B438" s="212"/>
      <c r="C438" s="211"/>
      <c r="D438" s="210"/>
    </row>
    <row r="439" spans="1:4" ht="23.25">
      <c r="A439" s="211"/>
      <c r="B439" s="212"/>
      <c r="C439" s="211"/>
      <c r="D439" s="210"/>
    </row>
    <row r="440" spans="1:4" ht="23.25">
      <c r="A440" s="211"/>
      <c r="B440" s="212"/>
      <c r="C440" s="211"/>
      <c r="D440" s="210"/>
    </row>
    <row r="441" spans="1:4" ht="23.25">
      <c r="A441" s="211"/>
      <c r="B441" s="212"/>
      <c r="C441" s="211"/>
      <c r="D441" s="210"/>
    </row>
    <row r="442" spans="1:4" ht="23.25">
      <c r="A442" s="211"/>
      <c r="B442" s="212"/>
      <c r="C442" s="211"/>
      <c r="D442" s="210"/>
    </row>
    <row r="443" spans="1:4" ht="23.25">
      <c r="A443" s="211"/>
      <c r="B443" s="212"/>
      <c r="C443" s="211"/>
      <c r="D443" s="210"/>
    </row>
    <row r="444" spans="1:4" ht="23.25">
      <c r="A444" s="211"/>
      <c r="B444" s="212"/>
      <c r="C444" s="211"/>
      <c r="D444" s="210"/>
    </row>
    <row r="445" spans="1:4" ht="23.25">
      <c r="A445" s="211"/>
      <c r="B445" s="212"/>
      <c r="C445" s="211"/>
      <c r="D445" s="210"/>
    </row>
    <row r="446" spans="1:4" ht="23.25">
      <c r="A446" s="211"/>
      <c r="B446" s="212"/>
      <c r="C446" s="211"/>
      <c r="D446" s="210"/>
    </row>
    <row r="447" spans="1:4" ht="23.25">
      <c r="A447" s="211"/>
      <c r="B447" s="212"/>
      <c r="C447" s="211"/>
      <c r="D447" s="210"/>
    </row>
    <row r="448" spans="1:4" ht="23.25">
      <c r="A448" s="211"/>
      <c r="B448" s="212"/>
      <c r="C448" s="211"/>
      <c r="D448" s="210"/>
    </row>
    <row r="449" spans="1:4" ht="23.25">
      <c r="A449" s="211"/>
      <c r="B449" s="212"/>
      <c r="C449" s="211"/>
      <c r="D449" s="210"/>
    </row>
    <row r="450" spans="1:4" ht="23.25">
      <c r="A450" s="211"/>
      <c r="B450" s="212"/>
      <c r="C450" s="211"/>
      <c r="D450" s="210"/>
    </row>
    <row r="451" spans="1:4" ht="23.25">
      <c r="A451" s="211"/>
      <c r="B451" s="212"/>
      <c r="C451" s="211"/>
      <c r="D451" s="210"/>
    </row>
    <row r="452" spans="1:4" ht="23.25">
      <c r="A452" s="211"/>
      <c r="B452" s="212"/>
      <c r="C452" s="211"/>
      <c r="D452" s="210"/>
    </row>
    <row r="453" spans="1:4" ht="23.25">
      <c r="A453" s="211"/>
      <c r="B453" s="212"/>
      <c r="C453" s="211"/>
      <c r="D453" s="210"/>
    </row>
    <row r="454" spans="1:4" ht="23.25">
      <c r="A454" s="211"/>
      <c r="B454" s="212"/>
      <c r="C454" s="211"/>
      <c r="D454" s="210"/>
    </row>
    <row r="455" spans="1:4" ht="23.25">
      <c r="A455" s="211"/>
      <c r="B455" s="212"/>
      <c r="C455" s="211"/>
      <c r="D455" s="210"/>
    </row>
    <row r="456" spans="1:4" ht="23.25">
      <c r="A456" s="211"/>
      <c r="B456" s="212"/>
      <c r="C456" s="211"/>
      <c r="D456" s="210"/>
    </row>
    <row r="457" spans="1:4" ht="23.25">
      <c r="A457" s="211"/>
      <c r="B457" s="212"/>
      <c r="C457" s="211"/>
      <c r="D457" s="210"/>
    </row>
    <row r="458" spans="1:4" ht="23.25">
      <c r="A458" s="211"/>
      <c r="B458" s="212"/>
      <c r="C458" s="211"/>
      <c r="D458" s="210"/>
    </row>
    <row r="459" spans="1:4" ht="23.25">
      <c r="A459" s="211"/>
      <c r="B459" s="212"/>
      <c r="C459" s="211"/>
      <c r="D459" s="210"/>
    </row>
    <row r="460" spans="1:4" ht="23.25">
      <c r="A460" s="211"/>
      <c r="B460" s="212"/>
      <c r="C460" s="211"/>
      <c r="D460" s="210"/>
    </row>
    <row r="461" spans="1:4" ht="23.25">
      <c r="A461" s="211"/>
      <c r="B461" s="212"/>
      <c r="C461" s="211"/>
      <c r="D461" s="210"/>
    </row>
    <row r="462" spans="1:4" ht="23.25">
      <c r="A462" s="211"/>
      <c r="B462" s="212"/>
      <c r="C462" s="211"/>
      <c r="D462" s="210"/>
    </row>
    <row r="463" spans="1:4" ht="23.25">
      <c r="A463" s="211"/>
      <c r="B463" s="212"/>
      <c r="C463" s="211"/>
      <c r="D463" s="210"/>
    </row>
    <row r="464" spans="1:4" ht="23.25">
      <c r="A464" s="211"/>
      <c r="B464" s="212"/>
      <c r="C464" s="211"/>
      <c r="D464" s="210"/>
    </row>
    <row r="465" spans="1:4" ht="23.25">
      <c r="A465" s="211"/>
      <c r="B465" s="212"/>
      <c r="C465" s="211"/>
      <c r="D465" s="210"/>
    </row>
    <row r="466" spans="1:4" ht="23.25">
      <c r="A466" s="211"/>
      <c r="B466" s="212"/>
      <c r="C466" s="211"/>
      <c r="D466" s="210"/>
    </row>
    <row r="467" spans="1:4" ht="23.25">
      <c r="A467" s="211"/>
      <c r="B467" s="212"/>
      <c r="C467" s="211"/>
      <c r="D467" s="210"/>
    </row>
    <row r="468" spans="1:4" ht="23.25">
      <c r="A468" s="211"/>
      <c r="B468" s="212"/>
      <c r="C468" s="211"/>
      <c r="D468" s="210"/>
    </row>
    <row r="469" spans="1:4" ht="23.25">
      <c r="A469" s="211"/>
      <c r="B469" s="212"/>
      <c r="C469" s="211"/>
      <c r="D469" s="210"/>
    </row>
    <row r="470" spans="1:4" ht="23.25">
      <c r="A470" s="211"/>
      <c r="B470" s="212"/>
      <c r="C470" s="211"/>
      <c r="D470" s="210"/>
    </row>
    <row r="471" spans="1:4" ht="23.25">
      <c r="A471" s="211"/>
      <c r="B471" s="212"/>
      <c r="C471" s="211"/>
      <c r="D471" s="210"/>
    </row>
    <row r="472" spans="1:4" ht="23.25">
      <c r="A472" s="211"/>
      <c r="B472" s="212"/>
      <c r="C472" s="211"/>
      <c r="D472" s="210"/>
    </row>
    <row r="473" spans="1:4" ht="23.25">
      <c r="A473" s="211"/>
      <c r="B473" s="212"/>
      <c r="C473" s="211"/>
      <c r="D473" s="210"/>
    </row>
    <row r="474" spans="1:4" ht="23.25">
      <c r="A474" s="211"/>
      <c r="B474" s="212"/>
      <c r="C474" s="211"/>
      <c r="D474" s="210"/>
    </row>
    <row r="475" spans="1:4" ht="23.25">
      <c r="A475" s="211"/>
      <c r="B475" s="212"/>
      <c r="C475" s="211"/>
      <c r="D475" s="210"/>
    </row>
    <row r="476" spans="1:4" ht="23.25">
      <c r="A476" s="211"/>
      <c r="B476" s="212"/>
      <c r="C476" s="211"/>
      <c r="D476" s="210"/>
    </row>
    <row r="477" spans="1:4" ht="23.25">
      <c r="A477" s="211"/>
      <c r="B477" s="212"/>
      <c r="C477" s="211"/>
      <c r="D477" s="210"/>
    </row>
    <row r="478" spans="1:4" ht="23.25">
      <c r="A478" s="211"/>
      <c r="B478" s="212"/>
      <c r="C478" s="211"/>
      <c r="D478" s="210"/>
    </row>
    <row r="479" spans="1:4" ht="23.25">
      <c r="A479" s="211"/>
      <c r="B479" s="212"/>
      <c r="C479" s="211"/>
      <c r="D479" s="210"/>
    </row>
    <row r="480" spans="1:4" ht="23.25">
      <c r="A480" s="211"/>
      <c r="B480" s="212"/>
      <c r="C480" s="211"/>
      <c r="D480" s="210"/>
    </row>
    <row r="481" spans="1:4" ht="23.25">
      <c r="A481" s="211"/>
      <c r="B481" s="212"/>
      <c r="C481" s="211"/>
      <c r="D481" s="210"/>
    </row>
    <row r="482" spans="1:4" ht="23.25">
      <c r="A482" s="211"/>
      <c r="B482" s="212"/>
      <c r="C482" s="211"/>
      <c r="D482" s="210"/>
    </row>
    <row r="483" spans="1:4" ht="23.25">
      <c r="A483" s="211"/>
      <c r="B483" s="212"/>
      <c r="C483" s="211"/>
      <c r="D483" s="210"/>
    </row>
    <row r="484" spans="1:4" ht="23.25">
      <c r="A484" s="211"/>
      <c r="B484" s="212"/>
      <c r="C484" s="211"/>
      <c r="D484" s="210"/>
    </row>
    <row r="485" spans="1:4" ht="23.25">
      <c r="A485" s="211"/>
      <c r="B485" s="212"/>
      <c r="C485" s="211"/>
      <c r="D485" s="210"/>
    </row>
    <row r="486" spans="1:4" ht="23.25">
      <c r="A486" s="211"/>
      <c r="B486" s="212"/>
      <c r="C486" s="211"/>
      <c r="D486" s="210"/>
    </row>
    <row r="487" spans="1:4" ht="23.25">
      <c r="A487" s="211"/>
      <c r="B487" s="212"/>
      <c r="C487" s="211"/>
      <c r="D487" s="210"/>
    </row>
    <row r="488" spans="1:4" ht="23.25">
      <c r="A488" s="211"/>
      <c r="B488" s="212"/>
      <c r="C488" s="211"/>
      <c r="D488" s="210"/>
    </row>
    <row r="489" spans="1:4" ht="23.25">
      <c r="A489" s="211"/>
      <c r="B489" s="212"/>
      <c r="C489" s="211"/>
      <c r="D489" s="210"/>
    </row>
    <row r="490" spans="1:4" ht="23.25">
      <c r="A490" s="211"/>
      <c r="B490" s="212"/>
      <c r="C490" s="211"/>
      <c r="D490" s="210"/>
    </row>
    <row r="491" spans="1:4" ht="23.25">
      <c r="A491" s="211"/>
      <c r="B491" s="212"/>
      <c r="C491" s="211"/>
      <c r="D491" s="210"/>
    </row>
    <row r="492" spans="1:4" ht="23.25">
      <c r="A492" s="211"/>
      <c r="B492" s="212"/>
      <c r="C492" s="211"/>
      <c r="D492" s="210"/>
    </row>
    <row r="493" spans="1:4" ht="23.25">
      <c r="A493" s="211"/>
      <c r="B493" s="212"/>
      <c r="C493" s="211"/>
      <c r="D493" s="210"/>
    </row>
    <row r="494" spans="1:4" ht="23.25">
      <c r="A494" s="211"/>
      <c r="B494" s="212"/>
      <c r="C494" s="211"/>
      <c r="D494" s="210"/>
    </row>
    <row r="495" spans="1:4" ht="23.25">
      <c r="A495" s="211"/>
      <c r="B495" s="212"/>
      <c r="C495" s="211"/>
      <c r="D495" s="210"/>
    </row>
    <row r="496" spans="1:4" ht="23.25">
      <c r="A496" s="211"/>
      <c r="B496" s="212"/>
      <c r="C496" s="211"/>
      <c r="D496" s="210"/>
    </row>
    <row r="497" spans="1:4" ht="23.25">
      <c r="A497" s="211"/>
      <c r="B497" s="212"/>
      <c r="C497" s="211"/>
      <c r="D497" s="210"/>
    </row>
    <row r="498" spans="1:4" ht="23.25">
      <c r="A498" s="211"/>
      <c r="B498" s="212"/>
      <c r="C498" s="211"/>
      <c r="D498" s="210"/>
    </row>
    <row r="499" spans="1:4" ht="23.25">
      <c r="A499" s="211"/>
      <c r="B499" s="212"/>
      <c r="C499" s="211"/>
      <c r="D499" s="210"/>
    </row>
    <row r="500" spans="1:4" ht="23.25">
      <c r="A500" s="211"/>
      <c r="B500" s="212"/>
      <c r="C500" s="211"/>
      <c r="D500" s="210"/>
    </row>
    <row r="501" spans="1:4" ht="23.25">
      <c r="A501" s="211"/>
      <c r="B501" s="212"/>
      <c r="C501" s="211"/>
      <c r="D501" s="210"/>
    </row>
    <row r="502" spans="1:4" ht="23.25">
      <c r="A502" s="211"/>
      <c r="B502" s="212"/>
      <c r="C502" s="211"/>
      <c r="D502" s="210"/>
    </row>
    <row r="503" spans="1:4" ht="23.25">
      <c r="A503" s="211"/>
      <c r="B503" s="212"/>
      <c r="C503" s="211"/>
      <c r="D503" s="210"/>
    </row>
    <row r="504" spans="1:4" ht="23.25">
      <c r="A504" s="211"/>
      <c r="B504" s="212"/>
      <c r="C504" s="211"/>
      <c r="D504" s="210"/>
    </row>
    <row r="505" spans="1:4" ht="23.25">
      <c r="A505" s="211"/>
      <c r="B505" s="212"/>
      <c r="C505" s="211"/>
      <c r="D505" s="210"/>
    </row>
    <row r="506" spans="1:4" ht="23.25">
      <c r="A506" s="211"/>
      <c r="B506" s="212"/>
      <c r="C506" s="211"/>
      <c r="D506" s="210"/>
    </row>
    <row r="507" spans="1:4" ht="23.25">
      <c r="A507" s="211"/>
      <c r="B507" s="212"/>
      <c r="C507" s="211"/>
      <c r="D507" s="210"/>
    </row>
    <row r="508" spans="1:4" ht="23.25">
      <c r="A508" s="211"/>
      <c r="B508" s="212"/>
      <c r="C508" s="211"/>
      <c r="D508" s="210"/>
    </row>
    <row r="509" spans="1:4" ht="23.25">
      <c r="A509" s="211"/>
      <c r="B509" s="212"/>
      <c r="C509" s="211"/>
      <c r="D509" s="210"/>
    </row>
    <row r="510" spans="1:4" ht="23.25">
      <c r="A510" s="211"/>
      <c r="B510" s="212"/>
      <c r="C510" s="211"/>
      <c r="D510" s="210"/>
    </row>
    <row r="511" spans="1:4" ht="23.25">
      <c r="A511" s="211"/>
      <c r="B511" s="212"/>
      <c r="C511" s="211"/>
      <c r="D511" s="210"/>
    </row>
    <row r="512" spans="1:4" ht="23.25">
      <c r="A512" s="211"/>
      <c r="B512" s="212"/>
      <c r="C512" s="211"/>
      <c r="D512" s="210"/>
    </row>
    <row r="513" spans="1:4" ht="23.25">
      <c r="A513" s="211"/>
      <c r="B513" s="212"/>
      <c r="C513" s="211"/>
      <c r="D513" s="210"/>
    </row>
    <row r="514" spans="1:4" ht="23.25">
      <c r="A514" s="211"/>
      <c r="B514" s="212"/>
      <c r="C514" s="211"/>
      <c r="D514" s="210"/>
    </row>
    <row r="515" spans="1:4" ht="23.25">
      <c r="A515" s="211"/>
      <c r="B515" s="212"/>
      <c r="C515" s="211"/>
      <c r="D515" s="210"/>
    </row>
    <row r="516" spans="1:4" ht="23.25">
      <c r="A516" s="211"/>
      <c r="B516" s="212"/>
      <c r="C516" s="211"/>
      <c r="D516" s="210"/>
    </row>
    <row r="517" spans="1:4" ht="23.25">
      <c r="A517" s="211"/>
      <c r="B517" s="212"/>
      <c r="C517" s="211"/>
      <c r="D517" s="210"/>
    </row>
    <row r="518" spans="1:4" ht="23.25">
      <c r="A518" s="211"/>
      <c r="B518" s="212"/>
      <c r="C518" s="211"/>
      <c r="D518" s="210"/>
    </row>
    <row r="519" spans="1:4" ht="23.25">
      <c r="A519" s="211"/>
      <c r="B519" s="212"/>
      <c r="C519" s="211"/>
      <c r="D519" s="210"/>
    </row>
    <row r="520" spans="1:4" ht="23.25">
      <c r="A520" s="211"/>
      <c r="B520" s="212"/>
      <c r="C520" s="211"/>
      <c r="D520" s="210"/>
    </row>
    <row r="521" spans="1:4" ht="23.25">
      <c r="A521" s="211"/>
      <c r="B521" s="212"/>
      <c r="C521" s="211"/>
      <c r="D521" s="210"/>
    </row>
    <row r="522" spans="1:4" ht="23.25">
      <c r="A522" s="211"/>
      <c r="B522" s="212"/>
      <c r="C522" s="211"/>
      <c r="D522" s="210"/>
    </row>
    <row r="523" spans="1:4" ht="23.25">
      <c r="A523" s="211"/>
      <c r="B523" s="212"/>
      <c r="C523" s="211"/>
      <c r="D523" s="210"/>
    </row>
    <row r="524" spans="1:4" ht="23.25">
      <c r="A524" s="211"/>
      <c r="B524" s="212"/>
      <c r="C524" s="211"/>
      <c r="D524" s="210"/>
    </row>
    <row r="525" spans="1:4" ht="23.25">
      <c r="A525" s="211"/>
      <c r="B525" s="212"/>
      <c r="C525" s="211"/>
      <c r="D525" s="210"/>
    </row>
    <row r="526" spans="1:4" ht="23.25">
      <c r="A526" s="211"/>
      <c r="B526" s="212"/>
      <c r="C526" s="211"/>
      <c r="D526" s="210"/>
    </row>
    <row r="527" spans="1:4" ht="23.25">
      <c r="A527" s="211"/>
      <c r="B527" s="212"/>
      <c r="C527" s="211"/>
      <c r="D527" s="210"/>
    </row>
    <row r="528" spans="1:4" ht="23.25">
      <c r="A528" s="211"/>
      <c r="B528" s="212"/>
      <c r="C528" s="211"/>
      <c r="D528" s="210"/>
    </row>
    <row r="529" spans="1:4" ht="23.25">
      <c r="A529" s="211"/>
      <c r="B529" s="212"/>
      <c r="C529" s="211"/>
      <c r="D529" s="210"/>
    </row>
    <row r="530" spans="1:4" ht="23.25">
      <c r="A530" s="211"/>
      <c r="B530" s="212"/>
      <c r="C530" s="211"/>
      <c r="D530" s="210"/>
    </row>
    <row r="531" spans="1:4" ht="23.25">
      <c r="A531" s="211"/>
      <c r="B531" s="212"/>
      <c r="C531" s="211"/>
      <c r="D531" s="210"/>
    </row>
    <row r="532" spans="1:4" ht="23.25">
      <c r="A532" s="211"/>
      <c r="B532" s="212"/>
      <c r="C532" s="211"/>
      <c r="D532" s="210"/>
    </row>
    <row r="533" spans="1:4" ht="23.25">
      <c r="A533" s="211"/>
      <c r="B533" s="212"/>
      <c r="C533" s="211"/>
      <c r="D533" s="210"/>
    </row>
    <row r="534" spans="1:4" ht="23.25">
      <c r="A534" s="211"/>
      <c r="B534" s="212"/>
      <c r="C534" s="211"/>
      <c r="D534" s="210"/>
    </row>
    <row r="535" spans="1:4" ht="23.25">
      <c r="A535" s="211"/>
      <c r="B535" s="212"/>
      <c r="C535" s="211"/>
      <c r="D535" s="210"/>
    </row>
    <row r="536" spans="1:4" ht="23.25">
      <c r="A536" s="211"/>
      <c r="B536" s="212"/>
      <c r="C536" s="211"/>
      <c r="D536" s="210"/>
    </row>
    <row r="537" spans="1:4" ht="23.25">
      <c r="A537" s="211"/>
      <c r="B537" s="212"/>
      <c r="C537" s="211"/>
      <c r="D537" s="210"/>
    </row>
    <row r="538" spans="1:4" ht="23.25">
      <c r="A538" s="211"/>
      <c r="B538" s="212"/>
      <c r="C538" s="211"/>
      <c r="D538" s="210"/>
    </row>
    <row r="539" spans="1:4" ht="23.25">
      <c r="A539" s="211"/>
      <c r="B539" s="212"/>
      <c r="C539" s="211"/>
      <c r="D539" s="210"/>
    </row>
    <row r="540" spans="1:4" ht="23.25">
      <c r="A540" s="211"/>
      <c r="B540" s="212"/>
      <c r="C540" s="211"/>
      <c r="D540" s="210"/>
    </row>
    <row r="541" spans="1:4" ht="23.25">
      <c r="A541" s="211"/>
      <c r="B541" s="212"/>
      <c r="C541" s="211"/>
      <c r="D541" s="210"/>
    </row>
    <row r="542" spans="1:4" ht="23.25">
      <c r="A542" s="211"/>
      <c r="B542" s="212"/>
      <c r="C542" s="211"/>
      <c r="D542" s="210"/>
    </row>
    <row r="543" spans="1:4" ht="23.25">
      <c r="A543" s="211"/>
      <c r="B543" s="212"/>
      <c r="C543" s="211"/>
      <c r="D543" s="210"/>
    </row>
    <row r="544" spans="1:4" ht="23.25">
      <c r="A544" s="211"/>
      <c r="B544" s="212"/>
      <c r="C544" s="211"/>
      <c r="D544" s="210"/>
    </row>
    <row r="545" spans="1:4" ht="23.25">
      <c r="A545" s="211"/>
      <c r="B545" s="212"/>
      <c r="C545" s="211"/>
      <c r="D545" s="210"/>
    </row>
    <row r="546" spans="1:4" ht="23.25">
      <c r="A546" s="211"/>
      <c r="B546" s="212"/>
      <c r="C546" s="211"/>
      <c r="D546" s="210"/>
    </row>
    <row r="547" spans="1:4" ht="23.25">
      <c r="A547" s="211"/>
      <c r="B547" s="212"/>
      <c r="C547" s="211"/>
      <c r="D547" s="210"/>
    </row>
    <row r="548" spans="1:4" ht="23.25">
      <c r="A548" s="211"/>
      <c r="B548" s="212"/>
      <c r="C548" s="211"/>
      <c r="D548" s="210"/>
    </row>
    <row r="549" spans="1:4" ht="23.25">
      <c r="A549" s="211"/>
      <c r="B549" s="212"/>
      <c r="C549" s="211"/>
      <c r="D549" s="210"/>
    </row>
    <row r="550" spans="1:4" ht="23.25">
      <c r="A550" s="211"/>
      <c r="B550" s="212"/>
      <c r="C550" s="211"/>
      <c r="D550" s="210"/>
    </row>
    <row r="551" spans="1:4" ht="23.25">
      <c r="A551" s="211"/>
      <c r="B551" s="212"/>
      <c r="C551" s="211"/>
      <c r="D551" s="210"/>
    </row>
    <row r="552" spans="1:4" ht="23.25">
      <c r="A552" s="211"/>
      <c r="B552" s="212"/>
      <c r="C552" s="211"/>
      <c r="D552" s="210"/>
    </row>
    <row r="553" spans="1:4" ht="23.25">
      <c r="A553" s="211"/>
      <c r="B553" s="212"/>
      <c r="C553" s="211"/>
      <c r="D553" s="210"/>
    </row>
    <row r="554" spans="1:4" ht="23.25">
      <c r="A554" s="211"/>
      <c r="B554" s="212"/>
      <c r="C554" s="211"/>
      <c r="D554" s="210"/>
    </row>
    <row r="555" spans="1:4" ht="23.25">
      <c r="A555" s="211"/>
      <c r="B555" s="212"/>
      <c r="C555" s="211"/>
      <c r="D555" s="210"/>
    </row>
    <row r="556" spans="1:4" ht="23.25">
      <c r="A556" s="211"/>
      <c r="B556" s="212"/>
      <c r="C556" s="211"/>
      <c r="D556" s="210"/>
    </row>
    <row r="557" spans="1:4" ht="23.25">
      <c r="A557" s="211"/>
      <c r="B557" s="212"/>
      <c r="C557" s="211"/>
      <c r="D557" s="210"/>
    </row>
    <row r="558" spans="1:4" ht="23.25">
      <c r="A558" s="211"/>
      <c r="B558" s="212"/>
      <c r="C558" s="211"/>
      <c r="D558" s="210"/>
    </row>
    <row r="559" spans="1:4" ht="23.25">
      <c r="A559" s="211"/>
      <c r="B559" s="212"/>
      <c r="C559" s="211"/>
      <c r="D559" s="210"/>
    </row>
    <row r="560" spans="1:4" ht="23.25">
      <c r="A560" s="211"/>
      <c r="B560" s="212"/>
      <c r="C560" s="211"/>
      <c r="D560" s="210"/>
    </row>
    <row r="561" spans="1:4" ht="23.25">
      <c r="A561" s="211"/>
      <c r="B561" s="212"/>
      <c r="C561" s="211"/>
      <c r="D561" s="210"/>
    </row>
    <row r="562" spans="1:4" ht="23.25">
      <c r="A562" s="211"/>
      <c r="B562" s="212"/>
      <c r="C562" s="211"/>
      <c r="D562" s="210"/>
    </row>
    <row r="563" spans="1:4" ht="23.25">
      <c r="A563" s="211"/>
      <c r="B563" s="212"/>
      <c r="C563" s="211"/>
      <c r="D563" s="210"/>
    </row>
    <row r="564" spans="1:4" ht="23.25">
      <c r="A564" s="211"/>
      <c r="B564" s="212"/>
      <c r="C564" s="211"/>
      <c r="D564" s="210"/>
    </row>
    <row r="565" spans="1:4" ht="23.25">
      <c r="A565" s="211"/>
      <c r="B565" s="212"/>
      <c r="C565" s="211"/>
      <c r="D565" s="210"/>
    </row>
    <row r="566" spans="1:4" ht="23.25">
      <c r="A566" s="211"/>
      <c r="B566" s="212"/>
      <c r="C566" s="211"/>
      <c r="D566" s="210"/>
    </row>
    <row r="567" spans="1:4" ht="23.25">
      <c r="A567" s="211"/>
      <c r="B567" s="212"/>
      <c r="C567" s="211"/>
      <c r="D567" s="210"/>
    </row>
    <row r="568" spans="1:4" ht="23.25">
      <c r="A568" s="211"/>
      <c r="B568" s="212"/>
      <c r="C568" s="211"/>
      <c r="D568" s="210"/>
    </row>
    <row r="569" spans="1:4" ht="23.25">
      <c r="A569" s="211"/>
      <c r="B569" s="212"/>
      <c r="C569" s="211"/>
      <c r="D569" s="210"/>
    </row>
    <row r="570" spans="1:4" ht="23.25">
      <c r="A570" s="211"/>
      <c r="B570" s="212"/>
      <c r="C570" s="211"/>
      <c r="D570" s="210"/>
    </row>
    <row r="571" spans="1:4" ht="23.25">
      <c r="A571" s="211"/>
      <c r="B571" s="212"/>
      <c r="C571" s="211"/>
      <c r="D571" s="210"/>
    </row>
    <row r="572" spans="1:4" ht="23.25">
      <c r="A572" s="211"/>
      <c r="B572" s="212"/>
      <c r="C572" s="211"/>
      <c r="D572" s="210"/>
    </row>
    <row r="573" spans="1:4" ht="23.25">
      <c r="A573" s="211"/>
      <c r="B573" s="212"/>
      <c r="C573" s="211"/>
      <c r="D573" s="210"/>
    </row>
    <row r="574" spans="1:4" ht="23.25">
      <c r="A574" s="211"/>
      <c r="B574" s="212"/>
      <c r="C574" s="211"/>
      <c r="D574" s="210"/>
    </row>
    <row r="575" spans="1:4" ht="23.25">
      <c r="A575" s="211"/>
      <c r="B575" s="212"/>
      <c r="C575" s="211"/>
      <c r="D575" s="210"/>
    </row>
    <row r="576" spans="1:4" ht="23.25">
      <c r="A576" s="211"/>
      <c r="B576" s="212"/>
      <c r="C576" s="211"/>
      <c r="D576" s="210"/>
    </row>
    <row r="577" spans="1:4" ht="23.25">
      <c r="A577" s="211"/>
      <c r="B577" s="212"/>
      <c r="C577" s="211"/>
      <c r="D577" s="210"/>
    </row>
    <row r="578" spans="1:4" ht="23.25">
      <c r="A578" s="211"/>
      <c r="B578" s="212"/>
      <c r="C578" s="211"/>
      <c r="D578" s="210"/>
    </row>
    <row r="579" spans="1:4" ht="23.25">
      <c r="A579" s="211"/>
      <c r="B579" s="212"/>
      <c r="C579" s="211"/>
      <c r="D579" s="210"/>
    </row>
    <row r="580" spans="1:4" ht="23.25">
      <c r="A580" s="211"/>
      <c r="B580" s="212"/>
      <c r="C580" s="211"/>
      <c r="D580" s="210"/>
    </row>
    <row r="581" spans="1:4" ht="23.25">
      <c r="A581" s="211"/>
      <c r="B581" s="212"/>
      <c r="C581" s="211"/>
      <c r="D581" s="210"/>
    </row>
    <row r="582" spans="1:4" ht="23.25">
      <c r="A582" s="211"/>
      <c r="B582" s="212"/>
      <c r="C582" s="211"/>
      <c r="D582" s="210"/>
    </row>
    <row r="583" spans="1:4" ht="23.25">
      <c r="A583" s="211"/>
      <c r="B583" s="212"/>
      <c r="C583" s="211"/>
      <c r="D583" s="210"/>
    </row>
    <row r="584" spans="1:4" ht="23.25">
      <c r="A584" s="211"/>
      <c r="B584" s="212"/>
      <c r="C584" s="211"/>
      <c r="D584" s="210"/>
    </row>
    <row r="585" spans="1:4" ht="23.25">
      <c r="A585" s="211"/>
      <c r="B585" s="212"/>
      <c r="C585" s="211"/>
      <c r="D585" s="210"/>
    </row>
    <row r="586" spans="1:4" ht="23.25">
      <c r="A586" s="211"/>
      <c r="B586" s="212"/>
      <c r="C586" s="211"/>
      <c r="D586" s="210"/>
    </row>
  </sheetData>
  <sheetProtection/>
  <mergeCells count="1">
    <mergeCell ref="A2:D2"/>
  </mergeCells>
  <printOptions/>
  <pageMargins left="0.2362204724409449" right="0.11811023622047245" top="0.15748031496062992" bottom="0.1968503937007874" header="0.11811023622047245" footer="0.11811023622047245"/>
  <pageSetup orientation="landscape" paperSize="9" scale="6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J49"/>
  <sheetViews>
    <sheetView zoomScale="70" zoomScaleNormal="70" zoomScalePageLayoutView="0" workbookViewId="0" topLeftCell="L25">
      <selection activeCell="V38" sqref="V38"/>
    </sheetView>
  </sheetViews>
  <sheetFormatPr defaultColWidth="9.140625" defaultRowHeight="21.75"/>
  <cols>
    <col min="1" max="1" width="4.140625" style="0" customWidth="1"/>
    <col min="2" max="2" width="4.00390625" style="0" customWidth="1"/>
    <col min="3" max="3" width="5.00390625" style="0" customWidth="1"/>
    <col min="4" max="4" width="4.140625" style="0" customWidth="1"/>
    <col min="5" max="5" width="5.00390625" style="0" customWidth="1"/>
    <col min="6" max="6" width="4.421875" style="0" customWidth="1"/>
    <col min="7" max="7" width="5.00390625" style="0" customWidth="1"/>
    <col min="8" max="8" width="4.00390625" style="0" customWidth="1"/>
    <col min="9" max="9" width="5.00390625" style="0" customWidth="1"/>
    <col min="10" max="10" width="4.28125" style="0" customWidth="1"/>
    <col min="11" max="11" width="5.00390625" style="0" customWidth="1"/>
    <col min="12" max="12" width="4.421875" style="0" customWidth="1"/>
    <col min="13" max="13" width="5.00390625" style="0" customWidth="1"/>
    <col min="14" max="14" width="4.57421875" style="0" customWidth="1"/>
    <col min="15" max="15" width="5.00390625" style="0" customWidth="1"/>
    <col min="16" max="16" width="4.421875" style="0" customWidth="1"/>
    <col min="17" max="17" width="5.00390625" style="0" customWidth="1"/>
    <col min="18" max="18" width="4.421875" style="0" customWidth="1"/>
    <col min="19" max="19" width="5.00390625" style="0" customWidth="1"/>
    <col min="20" max="20" width="4.421875" style="0" customWidth="1"/>
    <col min="21" max="21" width="5.00390625" style="0" customWidth="1"/>
    <col min="22" max="22" width="4.421875" style="0" customWidth="1"/>
    <col min="23" max="23" width="5.00390625" style="0" customWidth="1"/>
    <col min="24" max="24" width="4.57421875" style="0" customWidth="1"/>
    <col min="25" max="25" width="5.00390625" style="0" customWidth="1"/>
    <col min="26" max="26" width="3.8515625" style="0" customWidth="1"/>
    <col min="27" max="27" width="4.421875" style="0" customWidth="1"/>
    <col min="28" max="28" width="4.28125" style="0" customWidth="1"/>
    <col min="29" max="29" width="5.00390625" style="0" customWidth="1"/>
    <col min="30" max="30" width="4.00390625" style="0" customWidth="1"/>
    <col min="31" max="33" width="5.00390625" style="0" customWidth="1"/>
    <col min="34" max="34" width="4.140625" style="0" customWidth="1"/>
    <col min="35" max="35" width="5.00390625" style="0" customWidth="1"/>
    <col min="36" max="43" width="4.140625" style="0" customWidth="1"/>
    <col min="44" max="44" width="4.57421875" style="0" customWidth="1"/>
    <col min="45" max="45" width="3.7109375" style="0" customWidth="1"/>
    <col min="46" max="46" width="4.7109375" style="0" customWidth="1"/>
    <col min="47" max="59" width="3.00390625" style="0" customWidth="1"/>
    <col min="60" max="60" width="3.57421875" style="0" customWidth="1"/>
    <col min="61" max="61" width="4.00390625" style="0" customWidth="1"/>
    <col min="62" max="62" width="4.8515625" style="0" customWidth="1"/>
  </cols>
  <sheetData>
    <row r="1" spans="1:57" s="23" customFormat="1" ht="28.5" customHeight="1">
      <c r="A1" s="25">
        <v>5</v>
      </c>
      <c r="B1" s="77">
        <f>IF(A1=0,0,IF(A1&lt;10,1,IF(MOD(A1,30)&lt;10,ROUNDDOWN(A1/30,0),ROUNDUP(A1/30,0))))</f>
        <v>1</v>
      </c>
      <c r="C1" s="25">
        <v>19</v>
      </c>
      <c r="D1" s="77">
        <f>IF(C1=0,0,IF(C1&lt;10,1,IF(MOD(C1,30)&lt;10,ROUNDDOWN(C1/30,0),ROUNDUP(C1/30,0))))</f>
        <v>1</v>
      </c>
      <c r="E1" s="25">
        <v>39</v>
      </c>
      <c r="F1" s="77">
        <f>IF(E1=0,0,IF(E1&lt;10,1,IF(MOD(E1,40)&lt;10,ROUNDDOWN(E1/40,0),ROUNDUP(E1/40,0))))</f>
        <v>1</v>
      </c>
      <c r="G1" s="25">
        <v>49</v>
      </c>
      <c r="H1" s="77">
        <f>IF(G1=0,0,IF(G1&lt;10,1,IF(MOD(G1,40)&lt;10,ROUNDDOWN(G1/40,0),ROUNDUP(G1/40,0))))</f>
        <v>1</v>
      </c>
      <c r="I1" s="25">
        <v>50</v>
      </c>
      <c r="J1" s="77">
        <f>IF(I1=0,0,IF(I1&lt;10,1,IF(MOD(I1,40)&lt;10,ROUNDDOWN(I1/40,0),ROUNDUP(I1/40,0))))</f>
        <v>2</v>
      </c>
      <c r="K1" s="25">
        <v>6</v>
      </c>
      <c r="L1" s="77">
        <f>IF(K1=0,0,IF(K1&lt;10,1,IF(MOD(K1,40)&lt;10,ROUNDDOWN(K1/40,0),ROUNDUP(K1/40,0))))</f>
        <v>1</v>
      </c>
      <c r="M1" s="25">
        <v>7</v>
      </c>
      <c r="N1" s="77">
        <f>IF(M1=0,0,IF(M1&lt;10,1,IF(MOD(M1,40)&lt;10,ROUNDDOWN(M1/40,0),ROUNDUP(M1/40,0))))</f>
        <v>1</v>
      </c>
      <c r="O1" s="25">
        <v>12</v>
      </c>
      <c r="P1" s="77">
        <f>IF(O1=0,0,IF(O1&lt;10,1,IF(MOD(O1,40)&lt;10,ROUNDDOWN(O1/40,0),ROUNDUP(O1/40,0))))</f>
        <v>1</v>
      </c>
      <c r="Q1" s="25">
        <v>20</v>
      </c>
      <c r="R1" s="77">
        <f>IF(Q1=0,0,IF(Q1&lt;10,1,IF(MOD(Q1,40)&lt;10,ROUNDDOWN(Q1/40,0),ROUNDUP(Q1/40,0))))</f>
        <v>1</v>
      </c>
      <c r="S1" s="25">
        <v>50</v>
      </c>
      <c r="T1" s="77">
        <f>IF(S1=0,0,IF(S1&lt;10,1,IF(MOD(S1,40)&lt;10,ROUNDDOWN(S1/40,0),ROUNDUP(S1/40,0))))</f>
        <v>2</v>
      </c>
      <c r="U1" s="25">
        <v>45</v>
      </c>
      <c r="V1" s="77">
        <f>IF(U1=0,0,IF(U1&lt;10,1,IF(MOD(U1,40)&lt;10,ROUNDDOWN(U1/40,0),ROUNDUP(U1/40,0))))</f>
        <v>1</v>
      </c>
      <c r="W1" s="25">
        <v>79</v>
      </c>
      <c r="X1" s="77">
        <f>IF(W1=0,0,IF(W1&lt;10,1,IF(MOD(W1,40)&lt;10,ROUNDDOWN(W1/40,0),ROUNDUP(W1/40,0))))</f>
        <v>2</v>
      </c>
      <c r="Y1" s="25">
        <v>35</v>
      </c>
      <c r="Z1" s="77">
        <f>IF(Y1=0,0,IF(Y1&lt;10,1,IF(MOD(Y1,40)&lt;10,ROUNDDOWN(Y1/40,0),ROUNDUP(Y1/40,0))))</f>
        <v>1</v>
      </c>
      <c r="AA1" s="25">
        <v>36</v>
      </c>
      <c r="AB1" s="77">
        <f>IF(AA1=0,0,IF(AA1&lt;10,1,IF(MOD(AA1,40)&lt;10,ROUNDDOWN(AA1/40,0),ROUNDUP(AA1/40,0))))</f>
        <v>1</v>
      </c>
      <c r="AC1" s="24">
        <f>A1+C1+E1+G1+I1+K1+M1+O1+Q1+S1+U1+W1+Y1+AA1</f>
        <v>452</v>
      </c>
      <c r="AD1" s="24">
        <f>B1+D1+F1+H1+J1+L1+N1+P1+R1+T1+V1+X1+Z1+AB1</f>
        <v>17</v>
      </c>
      <c r="AE1" s="25">
        <v>3</v>
      </c>
      <c r="AF1" s="25">
        <v>14</v>
      </c>
      <c r="AG1" s="24">
        <f>SUM(AE1:AF1)</f>
        <v>17</v>
      </c>
      <c r="AH1" s="78">
        <f>IF(AC1&lt;=0,0,IF(AC1&lt;=359,1,IF(AC1&lt;=719,2,IF(AC1&lt;=1079,3,IF(AC1&lt;=1679,4,IF(AC1&lt;=1680,5,IF(AC1&lt;=1680,1,5)))))))</f>
        <v>2</v>
      </c>
      <c r="AI1" s="79">
        <f>IF((A1+C1+E1+G1+I1+K1+M1+O1)&lt;=0,0,IF((A1+C1+E1+G1+I1+K1+M1+O1)&lt;=20,1,IF((A1+C1+E1+G1+I1+K1+M1+O1)&lt;=40,2,IF((A1+C1+E1+G1+I1+K1+M1+O1)&lt;=60,3,IF((A1+C1+E1+G1+I1+K1+M1+O1)&lt;=80,4,IF((A1+C1+E1+G1+I1+K1+M1+O1)&lt;=100,5,IF((A1+C1+E1+G1+I1+K1+M1+O1)&lt;=120,6,0)))))))+((R1+T1+V1+X1+Z1+AB1)*2)</f>
        <v>16</v>
      </c>
      <c r="AJ1" s="24">
        <f>SUM(AH1:AI1)</f>
        <v>18</v>
      </c>
      <c r="AK1" s="24">
        <f>SUM(AE1)-AH1</f>
        <v>1</v>
      </c>
      <c r="AL1" s="24">
        <f>SUM(AF1)-AI1</f>
        <v>-2</v>
      </c>
      <c r="AM1" s="24">
        <f>SUM(AG1)-AJ1</f>
        <v>-1</v>
      </c>
      <c r="AN1" s="26">
        <f>SUM(AM1)/AJ1*100</f>
        <v>-5.555555555555555</v>
      </c>
      <c r="AO1" s="25">
        <v>2</v>
      </c>
      <c r="AP1" s="25">
        <v>1</v>
      </c>
      <c r="AQ1" s="25">
        <v>0</v>
      </c>
      <c r="AR1" s="25">
        <v>2</v>
      </c>
      <c r="AS1" s="24">
        <f>SUM(AM1)-AO1-AP1+AQ1+AR1</f>
        <v>-2</v>
      </c>
      <c r="AT1" s="26">
        <f>SUM(AS1)/AJ1*100</f>
        <v>-11.11111111111111</v>
      </c>
      <c r="AW1" s="115" t="s">
        <v>170</v>
      </c>
      <c r="AX1" s="116"/>
      <c r="AY1" s="116"/>
      <c r="AZ1" s="116"/>
      <c r="BA1" s="116"/>
      <c r="BB1" s="117"/>
      <c r="BC1" s="117"/>
      <c r="BD1" s="117"/>
      <c r="BE1" s="118"/>
    </row>
    <row r="2" spans="1:60" ht="40.5" customHeight="1">
      <c r="A2" s="292" t="s">
        <v>215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</row>
    <row r="3" spans="1:60" ht="35.25" customHeight="1">
      <c r="A3" s="292" t="s">
        <v>137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</row>
    <row r="4" spans="1:60" ht="35.25" customHeight="1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</row>
    <row r="5" ht="12" customHeight="1"/>
    <row r="6" s="93" customFormat="1" ht="32.25" customHeight="1">
      <c r="A6" s="92" t="s">
        <v>207</v>
      </c>
    </row>
    <row r="7" s="93" customFormat="1" ht="30.75">
      <c r="A7" s="93" t="s">
        <v>216</v>
      </c>
    </row>
    <row r="8" s="93" customFormat="1" ht="32.25" customHeight="1">
      <c r="A8" s="93" t="s">
        <v>177</v>
      </c>
    </row>
    <row r="9" s="93" customFormat="1" ht="32.25" customHeight="1">
      <c r="A9" s="93" t="s">
        <v>68</v>
      </c>
    </row>
    <row r="10" s="93" customFormat="1" ht="32.25" customHeight="1">
      <c r="A10" s="93" t="s">
        <v>70</v>
      </c>
    </row>
    <row r="11" s="93" customFormat="1" ht="32.25" customHeight="1">
      <c r="A11" s="93" t="s">
        <v>71</v>
      </c>
    </row>
    <row r="12" s="93" customFormat="1" ht="32.25" customHeight="1">
      <c r="A12" s="93" t="s">
        <v>69</v>
      </c>
    </row>
    <row r="13" spans="1:46" s="83" customFormat="1" ht="23.25" customHeight="1">
      <c r="A13" s="279" t="s">
        <v>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1"/>
      <c r="AE13" s="279" t="s">
        <v>8</v>
      </c>
      <c r="AF13" s="280"/>
      <c r="AG13" s="280"/>
      <c r="AH13" s="280"/>
      <c r="AI13" s="280"/>
      <c r="AJ13" s="281"/>
      <c r="AK13" s="269" t="s">
        <v>160</v>
      </c>
      <c r="AL13" s="285"/>
      <c r="AM13" s="270"/>
      <c r="AN13" s="99" t="s">
        <v>154</v>
      </c>
      <c r="AO13" s="154"/>
      <c r="AP13" s="151" t="s">
        <v>5</v>
      </c>
      <c r="AQ13" s="151" t="s">
        <v>5</v>
      </c>
      <c r="AR13" s="151" t="s">
        <v>163</v>
      </c>
      <c r="AS13" s="154" t="s">
        <v>11</v>
      </c>
      <c r="AT13" s="99" t="s">
        <v>154</v>
      </c>
    </row>
    <row r="14" spans="1:46" s="83" customFormat="1" ht="24.75" customHeight="1">
      <c r="A14" s="269" t="s">
        <v>72</v>
      </c>
      <c r="B14" s="270"/>
      <c r="C14" s="269" t="s">
        <v>73</v>
      </c>
      <c r="D14" s="270"/>
      <c r="E14" s="269" t="s">
        <v>74</v>
      </c>
      <c r="F14" s="270"/>
      <c r="G14" s="269" t="s">
        <v>75</v>
      </c>
      <c r="H14" s="270"/>
      <c r="I14" s="269" t="s">
        <v>76</v>
      </c>
      <c r="J14" s="270"/>
      <c r="K14" s="269" t="s">
        <v>77</v>
      </c>
      <c r="L14" s="270"/>
      <c r="M14" s="269" t="s">
        <v>78</v>
      </c>
      <c r="N14" s="270"/>
      <c r="O14" s="269" t="s">
        <v>79</v>
      </c>
      <c r="P14" s="270"/>
      <c r="Q14" s="269" t="s">
        <v>19</v>
      </c>
      <c r="R14" s="270"/>
      <c r="S14" s="269" t="s">
        <v>20</v>
      </c>
      <c r="T14" s="270"/>
      <c r="U14" s="269" t="s">
        <v>21</v>
      </c>
      <c r="V14" s="270"/>
      <c r="W14" s="269" t="s">
        <v>22</v>
      </c>
      <c r="X14" s="270"/>
      <c r="Y14" s="269" t="s">
        <v>23</v>
      </c>
      <c r="Z14" s="270"/>
      <c r="AA14" s="269" t="s">
        <v>24</v>
      </c>
      <c r="AB14" s="270"/>
      <c r="AC14" s="269" t="s">
        <v>3</v>
      </c>
      <c r="AD14" s="270"/>
      <c r="AE14" s="279" t="s">
        <v>9</v>
      </c>
      <c r="AF14" s="280"/>
      <c r="AG14" s="281"/>
      <c r="AH14" s="279" t="s">
        <v>62</v>
      </c>
      <c r="AI14" s="280"/>
      <c r="AJ14" s="281"/>
      <c r="AK14" s="286" t="s">
        <v>7</v>
      </c>
      <c r="AL14" s="287"/>
      <c r="AM14" s="288"/>
      <c r="AN14" s="100" t="s">
        <v>17</v>
      </c>
      <c r="AO14" s="96" t="s">
        <v>5</v>
      </c>
      <c r="AP14" s="153" t="s">
        <v>13</v>
      </c>
      <c r="AQ14" s="153" t="s">
        <v>15</v>
      </c>
      <c r="AR14" s="153" t="s">
        <v>164</v>
      </c>
      <c r="AS14" s="94" t="s">
        <v>16</v>
      </c>
      <c r="AT14" s="100" t="s">
        <v>17</v>
      </c>
    </row>
    <row r="15" spans="1:46" s="83" customFormat="1" ht="24.75" customHeight="1">
      <c r="A15" s="271"/>
      <c r="B15" s="272"/>
      <c r="C15" s="271"/>
      <c r="D15" s="272"/>
      <c r="E15" s="271"/>
      <c r="F15" s="272"/>
      <c r="G15" s="271"/>
      <c r="H15" s="272"/>
      <c r="I15" s="271"/>
      <c r="J15" s="272"/>
      <c r="K15" s="271"/>
      <c r="L15" s="272"/>
      <c r="M15" s="271"/>
      <c r="N15" s="272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89" t="s">
        <v>4</v>
      </c>
      <c r="AF15" s="95" t="s">
        <v>5</v>
      </c>
      <c r="AG15" s="289" t="s">
        <v>3</v>
      </c>
      <c r="AH15" s="289" t="s">
        <v>4</v>
      </c>
      <c r="AI15" s="95" t="s">
        <v>5</v>
      </c>
      <c r="AJ15" s="289" t="s">
        <v>3</v>
      </c>
      <c r="AK15" s="289" t="s">
        <v>4</v>
      </c>
      <c r="AL15" s="95" t="s">
        <v>5</v>
      </c>
      <c r="AM15" s="289" t="s">
        <v>3</v>
      </c>
      <c r="AN15" s="153" t="s">
        <v>158</v>
      </c>
      <c r="AO15" s="96" t="s">
        <v>155</v>
      </c>
      <c r="AP15" s="153" t="s">
        <v>14</v>
      </c>
      <c r="AQ15" s="153" t="s">
        <v>14</v>
      </c>
      <c r="AR15" s="153" t="s">
        <v>165</v>
      </c>
      <c r="AS15" s="96" t="s">
        <v>17</v>
      </c>
      <c r="AT15" s="96" t="s">
        <v>18</v>
      </c>
    </row>
    <row r="16" spans="1:46" s="83" customFormat="1" ht="21.75" customHeight="1">
      <c r="A16" s="289" t="s">
        <v>1</v>
      </c>
      <c r="B16" s="289" t="s">
        <v>2</v>
      </c>
      <c r="C16" s="289" t="s">
        <v>1</v>
      </c>
      <c r="D16" s="289" t="s">
        <v>2</v>
      </c>
      <c r="E16" s="289" t="s">
        <v>1</v>
      </c>
      <c r="F16" s="289" t="s">
        <v>2</v>
      </c>
      <c r="G16" s="289" t="s">
        <v>1</v>
      </c>
      <c r="H16" s="289" t="s">
        <v>2</v>
      </c>
      <c r="I16" s="289" t="s">
        <v>1</v>
      </c>
      <c r="J16" s="289" t="s">
        <v>2</v>
      </c>
      <c r="K16" s="289" t="s">
        <v>1</v>
      </c>
      <c r="L16" s="289" t="s">
        <v>2</v>
      </c>
      <c r="M16" s="289" t="s">
        <v>1</v>
      </c>
      <c r="N16" s="289" t="s">
        <v>2</v>
      </c>
      <c r="O16" s="289" t="s">
        <v>1</v>
      </c>
      <c r="P16" s="289" t="s">
        <v>2</v>
      </c>
      <c r="Q16" s="289" t="s">
        <v>1</v>
      </c>
      <c r="R16" s="289" t="s">
        <v>2</v>
      </c>
      <c r="S16" s="289" t="s">
        <v>1</v>
      </c>
      <c r="T16" s="289" t="s">
        <v>2</v>
      </c>
      <c r="U16" s="289" t="s">
        <v>1</v>
      </c>
      <c r="V16" s="289" t="s">
        <v>2</v>
      </c>
      <c r="W16" s="289" t="s">
        <v>1</v>
      </c>
      <c r="X16" s="289" t="s">
        <v>2</v>
      </c>
      <c r="Y16" s="289" t="s">
        <v>1</v>
      </c>
      <c r="Z16" s="289" t="s">
        <v>2</v>
      </c>
      <c r="AA16" s="289" t="s">
        <v>1</v>
      </c>
      <c r="AB16" s="289" t="s">
        <v>2</v>
      </c>
      <c r="AC16" s="289" t="s">
        <v>1</v>
      </c>
      <c r="AD16" s="289" t="s">
        <v>2</v>
      </c>
      <c r="AE16" s="290"/>
      <c r="AF16" s="153" t="s">
        <v>161</v>
      </c>
      <c r="AG16" s="290"/>
      <c r="AH16" s="290"/>
      <c r="AI16" s="153" t="s">
        <v>161</v>
      </c>
      <c r="AJ16" s="290"/>
      <c r="AK16" s="290"/>
      <c r="AL16" s="153" t="s">
        <v>161</v>
      </c>
      <c r="AM16" s="290"/>
      <c r="AN16" s="153" t="s">
        <v>159</v>
      </c>
      <c r="AO16" s="96" t="s">
        <v>208</v>
      </c>
      <c r="AP16" s="153" t="s">
        <v>156</v>
      </c>
      <c r="AQ16" s="153" t="s">
        <v>156</v>
      </c>
      <c r="AR16" s="153" t="s">
        <v>5</v>
      </c>
      <c r="AS16" s="96" t="s">
        <v>18</v>
      </c>
      <c r="AT16" s="153" t="s">
        <v>158</v>
      </c>
    </row>
    <row r="17" spans="1:46" s="83" customFormat="1" ht="21.7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152" t="s">
        <v>162</v>
      </c>
      <c r="AG17" s="291"/>
      <c r="AH17" s="291"/>
      <c r="AI17" s="152" t="s">
        <v>162</v>
      </c>
      <c r="AJ17" s="291"/>
      <c r="AK17" s="291"/>
      <c r="AL17" s="152" t="s">
        <v>162</v>
      </c>
      <c r="AM17" s="291"/>
      <c r="AN17" s="101"/>
      <c r="AO17" s="155"/>
      <c r="AP17" s="152" t="s">
        <v>157</v>
      </c>
      <c r="AQ17" s="152" t="s">
        <v>157</v>
      </c>
      <c r="AR17" s="97" t="s">
        <v>6</v>
      </c>
      <c r="AS17" s="97"/>
      <c r="AT17" s="153" t="s">
        <v>159</v>
      </c>
    </row>
    <row r="18" spans="1:46" s="88" customFormat="1" ht="28.5" customHeight="1">
      <c r="A18" s="86"/>
      <c r="B18" s="76">
        <f>IF(A18=0,0,IF(A18&lt;10,1,IF(MOD(A18,30)&lt;10,ROUNDDOWN(A18/30,0),ROUNDUP(A18/30,0))))</f>
        <v>0</v>
      </c>
      <c r="C18" s="86"/>
      <c r="D18" s="76">
        <f>IF(C18=0,0,IF(C18&lt;10,1,IF(MOD(C18,30)&lt;10,ROUNDDOWN(C18/30,0),ROUNDUP(C18/30,0))))</f>
        <v>0</v>
      </c>
      <c r="E18" s="86"/>
      <c r="F18" s="76">
        <f>IF(E18=0,0,IF(E18&lt;10,1,IF(MOD(E18,40)&lt;10,ROUNDDOWN(E18/40,0),ROUNDUP(E18/40,0))))</f>
        <v>0</v>
      </c>
      <c r="G18" s="86"/>
      <c r="H18" s="147">
        <f>IF(G18=0,0,IF(G18&lt;10,1,IF(MOD(G18,40)&lt;10,ROUNDDOWN(G18/40,0),ROUNDUP(G18/40,0))))</f>
        <v>0</v>
      </c>
      <c r="I18" s="86"/>
      <c r="J18" s="76">
        <f>IF(I18=0,0,IF(I18&lt;10,1,IF(MOD(I18,40)&lt;10,ROUNDDOWN(I18/40,0),ROUNDUP(I18/40,0))))</f>
        <v>0</v>
      </c>
      <c r="K18" s="86"/>
      <c r="L18" s="76">
        <f>IF(K18=0,0,IF(K18&lt;10,1,IF(MOD(K18,40)&lt;10,ROUNDDOWN(K18/40,0),ROUNDUP(K18/40,0))))</f>
        <v>0</v>
      </c>
      <c r="M18" s="86"/>
      <c r="N18" s="76">
        <f>IF(M18=0,0,IF(M18&lt;10,1,IF(MOD(M18,40)&lt;10,ROUNDDOWN(M18/40,0),ROUNDUP(M18/40,0))))</f>
        <v>0</v>
      </c>
      <c r="O18" s="86"/>
      <c r="P18" s="76">
        <f>IF(O18=0,0,IF(O18&lt;10,1,IF(MOD(O18,40)&lt;10,ROUNDDOWN(O18/40,0),ROUNDUP(O18/40,0))))</f>
        <v>0</v>
      </c>
      <c r="Q18" s="86"/>
      <c r="R18" s="76">
        <f>IF(Q18=0,0,IF(Q18&lt;10,1,IF(MOD(Q18,40)&lt;10,ROUNDDOWN(Q18/40,0),ROUNDUP(Q18/40,0))))</f>
        <v>0</v>
      </c>
      <c r="S18" s="86"/>
      <c r="T18" s="76">
        <f>IF(S18=0,0,IF(S18&lt;10,1,IF(MOD(S18,40)&lt;10,ROUNDDOWN(S18/40,0),ROUNDUP(S18/40,0))))</f>
        <v>0</v>
      </c>
      <c r="U18" s="86"/>
      <c r="V18" s="76">
        <f>IF(U18=0,0,IF(U18&lt;10,1,IF(MOD(U18,40)&lt;10,ROUNDDOWN(U18/40,0),ROUNDUP(U18/40,0))))</f>
        <v>0</v>
      </c>
      <c r="W18" s="86"/>
      <c r="X18" s="76">
        <f>IF(W18=0,0,IF(W18&lt;10,1,IF(MOD(W18,40)&lt;10,ROUNDDOWN(W18/40,0),ROUNDUP(W18/40,0))))</f>
        <v>0</v>
      </c>
      <c r="Y18" s="86"/>
      <c r="Z18" s="76">
        <f>IF(Y18=0,0,IF(Y18&lt;10,1,IF(MOD(Y18,40)&lt;10,ROUNDDOWN(Y18/40,0),ROUNDUP(Y18/40,0))))</f>
        <v>0</v>
      </c>
      <c r="AA18" s="86"/>
      <c r="AB18" s="76">
        <f>IF(AA18=0,0,IF(AA18&lt;10,1,IF(MOD(AA18,40)&lt;10,ROUNDDOWN(AA18/40,0),ROUNDUP(AA18/40,0))))</f>
        <v>0</v>
      </c>
      <c r="AC18" s="82">
        <f>A18+C18+E18+G18+I18+K18+M18+O18+Q18+S18+U18+W18+Y18+AA18</f>
        <v>0</v>
      </c>
      <c r="AD18" s="82">
        <f>B18+D18+F18+H18+J18+L18+N18+P18+R18+T18+V18+X18+Z18+AB18</f>
        <v>0</v>
      </c>
      <c r="AE18" s="86"/>
      <c r="AF18" s="86"/>
      <c r="AG18" s="122">
        <f>SUM(AE18)+AF18</f>
        <v>0</v>
      </c>
      <c r="AH18" s="80">
        <f>IF(AC18&lt;=0,0,IF(AC18&lt;=359,1,IF(AC18&lt;=719,2,IF(AC18&lt;=1079,3,IF(AC18&lt;=1679,4,IF(AC18&lt;=1680,5,IF(AC18&lt;=1680,1,5)))))))</f>
        <v>0</v>
      </c>
      <c r="AI18" s="81">
        <f>IF((A18+C18+E18+G18+I18+K18+M18+O18)&lt;=0,0,IF((A18+C18+E18+G18+I18+K18+M18+O18)&lt;=20,1,IF((A18+C18+E18+G18+I18+K18+M18+O18)&lt;=40,2,IF((A18+C18+E18+G18+I18+K18+M18+O18)&lt;=60,3,IF((A18+C18+E18+G18+I18+K18+M18+O18)&lt;=80,4,IF((A18+C18+E18+G18+I18+K18+M18+O18)&lt;=100,5,IF((A18+C18+E18+G18+I18+K18+M18+O18)&lt;=120,6,0)))))))+((R18+T18+V18+X18+Z18+AB18)*2)</f>
        <v>0</v>
      </c>
      <c r="AJ18" s="122">
        <f>SUM(AH18)+AI18</f>
        <v>0</v>
      </c>
      <c r="AK18" s="82">
        <f>SUM(AE18)-AH18</f>
        <v>0</v>
      </c>
      <c r="AL18" s="82">
        <f>SUM(AF18)-AI18</f>
        <v>0</v>
      </c>
      <c r="AM18" s="82">
        <f>SUM(AG18)-AJ18</f>
        <v>0</v>
      </c>
      <c r="AN18" s="123" t="e">
        <f>SUM(AM18)/AJ18*100</f>
        <v>#DIV/0!</v>
      </c>
      <c r="AO18" s="86"/>
      <c r="AP18" s="86"/>
      <c r="AQ18" s="86"/>
      <c r="AR18" s="86"/>
      <c r="AS18" s="82">
        <f>SUM(AM18)-AO18-AP18+AQ18+AR18</f>
        <v>0</v>
      </c>
      <c r="AT18" s="123" t="e">
        <f>SUM(AS18)/AJ18*100</f>
        <v>#DIV/0!</v>
      </c>
    </row>
    <row r="19" s="84" customFormat="1" ht="12" customHeight="1"/>
    <row r="20" s="83" customFormat="1" ht="29.25" customHeight="1">
      <c r="A20" s="83" t="s">
        <v>235</v>
      </c>
    </row>
    <row r="21" spans="1:62" s="83" customFormat="1" ht="28.5" customHeight="1">
      <c r="A21" s="273" t="s">
        <v>234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5"/>
      <c r="AD21" s="279" t="s">
        <v>166</v>
      </c>
      <c r="AE21" s="280"/>
      <c r="AF21" s="281"/>
      <c r="AG21" s="279" t="s">
        <v>63</v>
      </c>
      <c r="AH21" s="280"/>
      <c r="AI21" s="281"/>
      <c r="AJ21" s="276" t="s">
        <v>153</v>
      </c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8"/>
    </row>
    <row r="22" spans="1:62" s="84" customFormat="1" ht="21.75" customHeight="1">
      <c r="A22" s="266" t="s">
        <v>4</v>
      </c>
      <c r="B22" s="266" t="s">
        <v>139</v>
      </c>
      <c r="C22" s="266" t="s">
        <v>12</v>
      </c>
      <c r="D22" s="266" t="s">
        <v>64</v>
      </c>
      <c r="E22" s="266" t="s">
        <v>65</v>
      </c>
      <c r="F22" s="266" t="s">
        <v>140</v>
      </c>
      <c r="G22" s="266" t="s">
        <v>141</v>
      </c>
      <c r="H22" s="266" t="s">
        <v>142</v>
      </c>
      <c r="I22" s="266" t="s">
        <v>143</v>
      </c>
      <c r="J22" s="266" t="s">
        <v>144</v>
      </c>
      <c r="K22" s="266" t="s">
        <v>66</v>
      </c>
      <c r="L22" s="266" t="s">
        <v>67</v>
      </c>
      <c r="M22" s="266" t="s">
        <v>145</v>
      </c>
      <c r="N22" s="266" t="s">
        <v>146</v>
      </c>
      <c r="O22" s="266" t="s">
        <v>147</v>
      </c>
      <c r="P22" s="266" t="s">
        <v>148</v>
      </c>
      <c r="Q22" s="266" t="s">
        <v>149</v>
      </c>
      <c r="R22" s="266" t="s">
        <v>150</v>
      </c>
      <c r="S22" s="266" t="s">
        <v>151</v>
      </c>
      <c r="T22" s="266" t="s">
        <v>178</v>
      </c>
      <c r="U22" s="266" t="s">
        <v>152</v>
      </c>
      <c r="V22" s="266" t="s">
        <v>182</v>
      </c>
      <c r="W22" s="266" t="s">
        <v>183</v>
      </c>
      <c r="X22" s="266" t="s">
        <v>180</v>
      </c>
      <c r="Y22" s="266" t="s">
        <v>181</v>
      </c>
      <c r="Z22" s="266" t="s">
        <v>184</v>
      </c>
      <c r="AA22" s="293" t="s">
        <v>211</v>
      </c>
      <c r="AB22" s="293" t="s">
        <v>214</v>
      </c>
      <c r="AC22" s="296" t="s">
        <v>10</v>
      </c>
      <c r="AD22" s="297" t="s">
        <v>4</v>
      </c>
      <c r="AE22" s="297" t="s">
        <v>6</v>
      </c>
      <c r="AF22" s="297" t="s">
        <v>3</v>
      </c>
      <c r="AG22" s="297" t="s">
        <v>4</v>
      </c>
      <c r="AH22" s="297" t="s">
        <v>6</v>
      </c>
      <c r="AI22" s="297" t="s">
        <v>3</v>
      </c>
      <c r="AJ22" s="266" t="s">
        <v>4</v>
      </c>
      <c r="AK22" s="266" t="s">
        <v>139</v>
      </c>
      <c r="AL22" s="266" t="s">
        <v>12</v>
      </c>
      <c r="AM22" s="266" t="s">
        <v>64</v>
      </c>
      <c r="AN22" s="266" t="s">
        <v>65</v>
      </c>
      <c r="AO22" s="266" t="s">
        <v>140</v>
      </c>
      <c r="AP22" s="266" t="s">
        <v>141</v>
      </c>
      <c r="AQ22" s="266" t="s">
        <v>142</v>
      </c>
      <c r="AR22" s="266" t="s">
        <v>143</v>
      </c>
      <c r="AS22" s="266" t="s">
        <v>144</v>
      </c>
      <c r="AT22" s="266" t="s">
        <v>66</v>
      </c>
      <c r="AU22" s="266" t="s">
        <v>67</v>
      </c>
      <c r="AV22" s="266" t="s">
        <v>145</v>
      </c>
      <c r="AW22" s="266" t="s">
        <v>146</v>
      </c>
      <c r="AX22" s="266" t="s">
        <v>147</v>
      </c>
      <c r="AY22" s="266" t="s">
        <v>148</v>
      </c>
      <c r="AZ22" s="266" t="s">
        <v>149</v>
      </c>
      <c r="BA22" s="266" t="s">
        <v>150</v>
      </c>
      <c r="BB22" s="266" t="s">
        <v>151</v>
      </c>
      <c r="BC22" s="266" t="s">
        <v>178</v>
      </c>
      <c r="BD22" s="266" t="s">
        <v>152</v>
      </c>
      <c r="BE22" s="266" t="s">
        <v>182</v>
      </c>
      <c r="BF22" s="266" t="s">
        <v>183</v>
      </c>
      <c r="BG22" s="266" t="s">
        <v>180</v>
      </c>
      <c r="BH22" s="266" t="s">
        <v>181</v>
      </c>
      <c r="BI22" s="266" t="s">
        <v>184</v>
      </c>
      <c r="BJ22" s="296" t="s">
        <v>10</v>
      </c>
    </row>
    <row r="23" spans="1:62" s="84" customFormat="1" ht="21.75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94"/>
      <c r="AB23" s="294"/>
      <c r="AC23" s="296"/>
      <c r="AD23" s="298"/>
      <c r="AE23" s="298"/>
      <c r="AF23" s="298"/>
      <c r="AG23" s="298"/>
      <c r="AH23" s="298"/>
      <c r="AI23" s="298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96"/>
    </row>
    <row r="24" spans="1:62" s="84" customFormat="1" ht="80.2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95"/>
      <c r="AB24" s="295"/>
      <c r="AC24" s="296"/>
      <c r="AD24" s="299"/>
      <c r="AE24" s="299"/>
      <c r="AF24" s="299"/>
      <c r="AG24" s="299"/>
      <c r="AH24" s="299"/>
      <c r="AI24" s="299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96"/>
    </row>
    <row r="25" spans="1:62" s="88" customFormat="1" ht="30.75" customHeight="1">
      <c r="A25" s="122">
        <f>SUM(AE18)</f>
        <v>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156"/>
      <c r="AB25" s="156"/>
      <c r="AC25" s="122">
        <f>SUM(A25:AB25)</f>
        <v>0</v>
      </c>
      <c r="AD25" s="122">
        <f aca="true" t="shared" si="0" ref="AD25:AI25">SUM(AH18)</f>
        <v>0</v>
      </c>
      <c r="AE25" s="122">
        <f t="shared" si="0"/>
        <v>0</v>
      </c>
      <c r="AF25" s="122">
        <f t="shared" si="0"/>
        <v>0</v>
      </c>
      <c r="AG25" s="122">
        <f t="shared" si="0"/>
        <v>0</v>
      </c>
      <c r="AH25" s="122">
        <f t="shared" si="0"/>
        <v>0</v>
      </c>
      <c r="AI25" s="122">
        <f t="shared" si="0"/>
        <v>0</v>
      </c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122">
        <f>SUM(AJ25:BI25)</f>
        <v>0</v>
      </c>
    </row>
    <row r="26" spans="11:62" s="88" customFormat="1" ht="29.25" customHeight="1">
      <c r="K26" s="89"/>
      <c r="L26" s="90"/>
      <c r="T26" s="90"/>
      <c r="U26" s="90"/>
      <c r="V26" s="119"/>
      <c r="W26" s="119"/>
      <c r="AA26" s="120" t="s">
        <v>81</v>
      </c>
      <c r="AB26" s="90"/>
      <c r="AC26" s="157">
        <f>SUM(AG18)-AC25</f>
        <v>0</v>
      </c>
      <c r="AD26" s="90"/>
      <c r="AE26" s="90"/>
      <c r="BD26" s="132"/>
      <c r="BH26" s="121" t="s">
        <v>82</v>
      </c>
      <c r="BJ26" s="125">
        <f>SUM(AI25)+BJ25</f>
        <v>0</v>
      </c>
    </row>
    <row r="27" spans="11:59" s="90" customFormat="1" ht="29.25" customHeight="1">
      <c r="K27" s="91"/>
      <c r="X27" s="29"/>
      <c r="AC27" s="91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G27" s="134" t="s">
        <v>176</v>
      </c>
    </row>
    <row r="28" spans="1:33" s="88" customFormat="1" ht="32.25" customHeight="1">
      <c r="A28" s="105"/>
      <c r="B28" s="148" t="s">
        <v>5</v>
      </c>
      <c r="C28" s="106" t="s">
        <v>5</v>
      </c>
      <c r="D28" s="148" t="s">
        <v>163</v>
      </c>
      <c r="E28" s="107" t="s">
        <v>11</v>
      </c>
      <c r="F28" s="113" t="s">
        <v>154</v>
      </c>
      <c r="G28" s="282" t="s">
        <v>80</v>
      </c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4"/>
    </row>
    <row r="29" spans="1:33" s="88" customFormat="1" ht="40.5" customHeight="1">
      <c r="A29" s="108" t="s">
        <v>5</v>
      </c>
      <c r="B29" s="149" t="s">
        <v>13</v>
      </c>
      <c r="C29" s="85" t="s">
        <v>15</v>
      </c>
      <c r="D29" s="149" t="s">
        <v>164</v>
      </c>
      <c r="E29" s="104" t="s">
        <v>16</v>
      </c>
      <c r="F29" s="149" t="s">
        <v>17</v>
      </c>
      <c r="G29" s="266" t="s">
        <v>4</v>
      </c>
      <c r="H29" s="266" t="s">
        <v>139</v>
      </c>
      <c r="I29" s="266" t="s">
        <v>12</v>
      </c>
      <c r="J29" s="266" t="s">
        <v>64</v>
      </c>
      <c r="K29" s="266" t="s">
        <v>65</v>
      </c>
      <c r="L29" s="266" t="s">
        <v>140</v>
      </c>
      <c r="M29" s="266" t="s">
        <v>141</v>
      </c>
      <c r="N29" s="266" t="s">
        <v>142</v>
      </c>
      <c r="O29" s="266" t="s">
        <v>143</v>
      </c>
      <c r="P29" s="266" t="s">
        <v>144</v>
      </c>
      <c r="Q29" s="266" t="s">
        <v>66</v>
      </c>
      <c r="R29" s="266" t="s">
        <v>67</v>
      </c>
      <c r="S29" s="266" t="s">
        <v>145</v>
      </c>
      <c r="T29" s="266" t="s">
        <v>146</v>
      </c>
      <c r="U29" s="266" t="s">
        <v>147</v>
      </c>
      <c r="V29" s="266" t="s">
        <v>148</v>
      </c>
      <c r="W29" s="266" t="s">
        <v>149</v>
      </c>
      <c r="X29" s="266" t="s">
        <v>150</v>
      </c>
      <c r="Y29" s="266" t="s">
        <v>151</v>
      </c>
      <c r="Z29" s="266" t="s">
        <v>178</v>
      </c>
      <c r="AA29" s="266" t="s">
        <v>152</v>
      </c>
      <c r="AB29" s="266" t="s">
        <v>182</v>
      </c>
      <c r="AC29" s="266" t="s">
        <v>183</v>
      </c>
      <c r="AD29" s="266" t="s">
        <v>180</v>
      </c>
      <c r="AE29" s="266" t="s">
        <v>181</v>
      </c>
      <c r="AF29" s="266" t="s">
        <v>184</v>
      </c>
      <c r="AG29" s="300" t="s">
        <v>10</v>
      </c>
    </row>
    <row r="30" spans="1:33" s="88" customFormat="1" ht="30.75" customHeight="1">
      <c r="A30" s="108" t="s">
        <v>155</v>
      </c>
      <c r="B30" s="149" t="s">
        <v>14</v>
      </c>
      <c r="C30" s="85" t="s">
        <v>14</v>
      </c>
      <c r="D30" s="149" t="s">
        <v>165</v>
      </c>
      <c r="E30" s="103" t="s">
        <v>17</v>
      </c>
      <c r="F30" s="149" t="s">
        <v>18</v>
      </c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301"/>
    </row>
    <row r="31" spans="1:58" s="88" customFormat="1" ht="30.75" customHeight="1">
      <c r="A31" s="108" t="s">
        <v>208</v>
      </c>
      <c r="B31" s="112" t="s">
        <v>156</v>
      </c>
      <c r="C31" s="90" t="s">
        <v>156</v>
      </c>
      <c r="D31" s="149" t="s">
        <v>5</v>
      </c>
      <c r="E31" s="103" t="s">
        <v>18</v>
      </c>
      <c r="F31" s="149" t="s">
        <v>158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301"/>
      <c r="BF31" s="128"/>
    </row>
    <row r="32" spans="1:58" s="88" customFormat="1" ht="30.75" customHeight="1">
      <c r="A32" s="109"/>
      <c r="B32" s="150" t="s">
        <v>157</v>
      </c>
      <c r="C32" s="110" t="s">
        <v>157</v>
      </c>
      <c r="D32" s="150" t="s">
        <v>6</v>
      </c>
      <c r="E32" s="111"/>
      <c r="F32" s="150" t="s">
        <v>159</v>
      </c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302"/>
      <c r="BF32" s="129"/>
    </row>
    <row r="33" spans="1:33" s="88" customFormat="1" ht="34.5" customHeight="1">
      <c r="A33" s="122">
        <f aca="true" t="shared" si="1" ref="A33:F33">SUM(AO18)</f>
        <v>0</v>
      </c>
      <c r="B33" s="122">
        <f t="shared" si="1"/>
        <v>0</v>
      </c>
      <c r="C33" s="122">
        <f t="shared" si="1"/>
        <v>0</v>
      </c>
      <c r="D33" s="122">
        <f t="shared" si="1"/>
        <v>0</v>
      </c>
      <c r="E33" s="122">
        <f t="shared" si="1"/>
        <v>0</v>
      </c>
      <c r="F33" s="124" t="e">
        <f t="shared" si="1"/>
        <v>#DIV/0!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122">
        <f>SUM(G33:AF33)</f>
        <v>0</v>
      </c>
    </row>
    <row r="34" spans="11:33" s="88" customFormat="1" ht="29.25" customHeight="1">
      <c r="K34" s="89"/>
      <c r="L34" s="90"/>
      <c r="X34" s="84"/>
      <c r="AB34" s="90"/>
      <c r="AC34" s="91"/>
      <c r="AE34" s="121" t="s">
        <v>83</v>
      </c>
      <c r="AG34" s="125">
        <f>SUM(A33)-AG33</f>
        <v>0</v>
      </c>
    </row>
    <row r="35" spans="11:31" s="88" customFormat="1" ht="21.75" customHeight="1">
      <c r="K35" s="89"/>
      <c r="L35" s="90"/>
      <c r="X35" s="84"/>
      <c r="AB35" s="90"/>
      <c r="AC35" s="91"/>
      <c r="AD35" s="90"/>
      <c r="AE35" s="90"/>
    </row>
    <row r="36" spans="1:15" ht="29.25">
      <c r="A36" s="92" t="s">
        <v>171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29.25">
      <c r="A37" s="92"/>
      <c r="B37" s="92"/>
      <c r="C37" s="92"/>
      <c r="D37" s="92" t="s">
        <v>212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25.5" customHeight="1">
      <c r="A38" s="92"/>
      <c r="D38" s="92" t="s">
        <v>167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30.75" customHeight="1">
      <c r="A39" s="92"/>
      <c r="C39" s="92"/>
      <c r="D39" s="92" t="s">
        <v>168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ht="29.25">
      <c r="A40" s="92"/>
      <c r="C40" s="92"/>
      <c r="D40" s="92" t="s">
        <v>169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ht="18.75" customHeight="1"/>
    <row r="42" ht="16.5" customHeight="1"/>
    <row r="44" spans="5:39" s="30" customFormat="1" ht="33">
      <c r="E44" s="31" t="s">
        <v>138</v>
      </c>
      <c r="F44" s="31"/>
      <c r="G44" s="32"/>
      <c r="Q44" s="31"/>
      <c r="R44" s="31"/>
      <c r="S44" s="31"/>
      <c r="T44" s="31"/>
      <c r="U44" s="31"/>
      <c r="V44" s="31"/>
      <c r="W44" s="31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5:35" s="30" customFormat="1" ht="33">
      <c r="E45" s="33" t="s">
        <v>172</v>
      </c>
      <c r="F45" s="33"/>
      <c r="G45" s="33"/>
      <c r="H45" s="34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5:35" s="30" customFormat="1" ht="33">
      <c r="E46" s="33"/>
      <c r="F46" s="33"/>
      <c r="G46" s="33"/>
      <c r="H46" s="34"/>
      <c r="L46" s="32" t="s">
        <v>173</v>
      </c>
      <c r="AA46" s="32"/>
      <c r="AB46" s="32"/>
      <c r="AC46" s="32"/>
      <c r="AD46" s="32"/>
      <c r="AE46" s="32"/>
      <c r="AF46" s="32"/>
      <c r="AG46" s="32"/>
      <c r="AH46" s="32"/>
      <c r="AI46" s="32"/>
    </row>
    <row r="47" spans="5:39" s="30" customFormat="1" ht="33">
      <c r="E47" s="35" t="s">
        <v>174</v>
      </c>
      <c r="F47" s="35"/>
      <c r="G47" s="35"/>
      <c r="H47" s="36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5:39" s="30" customFormat="1" ht="33">
      <c r="E48" s="126" t="s">
        <v>175</v>
      </c>
      <c r="F48" s="126"/>
      <c r="G48" s="126"/>
      <c r="H48" s="127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="30" customFormat="1" ht="35.25">
      <c r="A49" s="37"/>
    </row>
  </sheetData>
  <sheetProtection/>
  <mergeCells count="154">
    <mergeCell ref="AG29:AG32"/>
    <mergeCell ref="Y29:Y32"/>
    <mergeCell ref="Z29:Z32"/>
    <mergeCell ref="AA29:AA32"/>
    <mergeCell ref="AD29:AD32"/>
    <mergeCell ref="AE29:AE32"/>
    <mergeCell ref="AF29:AF32"/>
    <mergeCell ref="AB29:AB32"/>
    <mergeCell ref="AC29:AC32"/>
    <mergeCell ref="S29:S32"/>
    <mergeCell ref="T29:T32"/>
    <mergeCell ref="U29:U32"/>
    <mergeCell ref="V29:V32"/>
    <mergeCell ref="W29:W32"/>
    <mergeCell ref="X29:X32"/>
    <mergeCell ref="M29:M32"/>
    <mergeCell ref="N29:N32"/>
    <mergeCell ref="O29:O32"/>
    <mergeCell ref="P29:P32"/>
    <mergeCell ref="Q29:Q32"/>
    <mergeCell ref="R29:R32"/>
    <mergeCell ref="G29:G32"/>
    <mergeCell ref="H29:H32"/>
    <mergeCell ref="I29:I32"/>
    <mergeCell ref="J29:J32"/>
    <mergeCell ref="K29:K32"/>
    <mergeCell ref="L29:L32"/>
    <mergeCell ref="AR22:AR24"/>
    <mergeCell ref="AS22:AS24"/>
    <mergeCell ref="AT22:AT24"/>
    <mergeCell ref="AU22:AU24"/>
    <mergeCell ref="AV22:AV24"/>
    <mergeCell ref="AW22:AW24"/>
    <mergeCell ref="AL22:AL24"/>
    <mergeCell ref="AM22:AM24"/>
    <mergeCell ref="AN22:AN24"/>
    <mergeCell ref="AO22:AO24"/>
    <mergeCell ref="AP22:AP24"/>
    <mergeCell ref="AQ22:AQ24"/>
    <mergeCell ref="BD22:BD24"/>
    <mergeCell ref="BG22:BG24"/>
    <mergeCell ref="BH22:BH24"/>
    <mergeCell ref="BI22:BI24"/>
    <mergeCell ref="BJ22:BJ24"/>
    <mergeCell ref="AX22:AX24"/>
    <mergeCell ref="AY22:AY24"/>
    <mergeCell ref="AZ22:AZ24"/>
    <mergeCell ref="BA22:BA24"/>
    <mergeCell ref="BB22:BB24"/>
    <mergeCell ref="BC22:BC24"/>
    <mergeCell ref="BE22:BE24"/>
    <mergeCell ref="BF22:BF24"/>
    <mergeCell ref="N22:N24"/>
    <mergeCell ref="O22:O24"/>
    <mergeCell ref="AF22:AF24"/>
    <mergeCell ref="AG22:AG24"/>
    <mergeCell ref="AH22:AH24"/>
    <mergeCell ref="AI22:AI24"/>
    <mergeCell ref="AJ22:AJ24"/>
    <mergeCell ref="AK22:AK24"/>
    <mergeCell ref="V22:V24"/>
    <mergeCell ref="AA22:AA24"/>
    <mergeCell ref="AB22:AB24"/>
    <mergeCell ref="AC22:AC24"/>
    <mergeCell ref="AD22:AD24"/>
    <mergeCell ref="AE22:AE24"/>
    <mergeCell ref="W22:W24"/>
    <mergeCell ref="X22:X24"/>
    <mergeCell ref="Y22:Y24"/>
    <mergeCell ref="Z22:Z24"/>
    <mergeCell ref="O16:O17"/>
    <mergeCell ref="P16:P17"/>
    <mergeCell ref="Q16:Q17"/>
    <mergeCell ref="R16:R17"/>
    <mergeCell ref="S16:S17"/>
    <mergeCell ref="T16:T17"/>
    <mergeCell ref="Q22:Q24"/>
    <mergeCell ref="R22:R24"/>
    <mergeCell ref="S22:S24"/>
    <mergeCell ref="I16:I17"/>
    <mergeCell ref="J16:J17"/>
    <mergeCell ref="K16:K17"/>
    <mergeCell ref="L16:L17"/>
    <mergeCell ref="M16:M17"/>
    <mergeCell ref="AA16:AA17"/>
    <mergeCell ref="AB16:AB17"/>
    <mergeCell ref="AC16:AC17"/>
    <mergeCell ref="AD16:AD17"/>
    <mergeCell ref="U16:U17"/>
    <mergeCell ref="V16:V17"/>
    <mergeCell ref="W16:W17"/>
    <mergeCell ref="X16:X17"/>
    <mergeCell ref="Y16:Y17"/>
    <mergeCell ref="Z16:Z17"/>
    <mergeCell ref="A2:BH2"/>
    <mergeCell ref="A3:BH3"/>
    <mergeCell ref="A4:BH4"/>
    <mergeCell ref="N16:N17"/>
    <mergeCell ref="AK15:AK17"/>
    <mergeCell ref="AM15:AM17"/>
    <mergeCell ref="A16:A17"/>
    <mergeCell ref="B16:B17"/>
    <mergeCell ref="C16:C17"/>
    <mergeCell ref="D16:D17"/>
    <mergeCell ref="E16:E17"/>
    <mergeCell ref="F16:F17"/>
    <mergeCell ref="G16:G17"/>
    <mergeCell ref="H16:H17"/>
    <mergeCell ref="Y14:Z15"/>
    <mergeCell ref="AA14:AB15"/>
    <mergeCell ref="I14:J15"/>
    <mergeCell ref="K14:L15"/>
    <mergeCell ref="M14:N15"/>
    <mergeCell ref="O14:P15"/>
    <mergeCell ref="AC14:AD15"/>
    <mergeCell ref="AE14:AG14"/>
    <mergeCell ref="AH14:AJ14"/>
    <mergeCell ref="AK14:AM14"/>
    <mergeCell ref="AE15:AE17"/>
    <mergeCell ref="AG15:AG17"/>
    <mergeCell ref="AH15:AH17"/>
    <mergeCell ref="AJ15:AJ17"/>
    <mergeCell ref="A13:AD13"/>
    <mergeCell ref="AE13:AJ13"/>
    <mergeCell ref="AK13:AM13"/>
    <mergeCell ref="S14:T15"/>
    <mergeCell ref="U14:V15"/>
    <mergeCell ref="W14:X15"/>
    <mergeCell ref="A14:B15"/>
    <mergeCell ref="C14:D15"/>
    <mergeCell ref="E14:F15"/>
    <mergeCell ref="G14:H15"/>
    <mergeCell ref="Q14:R15"/>
    <mergeCell ref="A21:AC21"/>
    <mergeCell ref="AJ21:BJ21"/>
    <mergeCell ref="AG21:AI21"/>
    <mergeCell ref="AD21:AF21"/>
    <mergeCell ref="G28:AG28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P22:P24"/>
    <mergeCell ref="T22:T24"/>
    <mergeCell ref="U22:U24"/>
    <mergeCell ref="J22:J24"/>
    <mergeCell ref="K22:K24"/>
    <mergeCell ref="L22:L24"/>
    <mergeCell ref="M22:M24"/>
  </mergeCells>
  <printOptions/>
  <pageMargins left="0.2362204724409449" right="0.11811023622047245" top="0.15748031496062992" bottom="0.1968503937007874" header="0.11811023622047245" footer="0.11811023622047245"/>
  <pageSetup horizontalDpi="300" verticalDpi="300" orientation="landscape" paperSize="9" scale="6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J49"/>
  <sheetViews>
    <sheetView zoomScale="70" zoomScaleNormal="70" zoomScalePageLayoutView="0" workbookViewId="0" topLeftCell="O19">
      <selection activeCell="BA34" sqref="BA34"/>
    </sheetView>
  </sheetViews>
  <sheetFormatPr defaultColWidth="9.140625" defaultRowHeight="21.75"/>
  <cols>
    <col min="1" max="1" width="4.140625" style="0" customWidth="1"/>
    <col min="2" max="2" width="4.00390625" style="0" customWidth="1"/>
    <col min="3" max="3" width="5.00390625" style="0" customWidth="1"/>
    <col min="4" max="4" width="4.140625" style="0" customWidth="1"/>
    <col min="5" max="5" width="5.00390625" style="0" customWidth="1"/>
    <col min="6" max="6" width="4.421875" style="0" customWidth="1"/>
    <col min="7" max="7" width="5.00390625" style="0" customWidth="1"/>
    <col min="8" max="8" width="4.00390625" style="0" customWidth="1"/>
    <col min="9" max="9" width="5.00390625" style="0" customWidth="1"/>
    <col min="10" max="10" width="4.28125" style="0" customWidth="1"/>
    <col min="11" max="11" width="5.00390625" style="0" customWidth="1"/>
    <col min="12" max="12" width="3.7109375" style="0" customWidth="1"/>
    <col min="13" max="13" width="5.00390625" style="0" customWidth="1"/>
    <col min="14" max="14" width="4.57421875" style="0" customWidth="1"/>
    <col min="15" max="15" width="5.00390625" style="0" customWidth="1"/>
    <col min="16" max="16" width="4.421875" style="0" customWidth="1"/>
    <col min="17" max="17" width="5.00390625" style="0" customWidth="1"/>
    <col min="18" max="18" width="4.28125" style="0" customWidth="1"/>
    <col min="19" max="19" width="5.00390625" style="0" customWidth="1"/>
    <col min="20" max="20" width="4.28125" style="0" customWidth="1"/>
    <col min="21" max="21" width="5.00390625" style="0" customWidth="1"/>
    <col min="22" max="22" width="4.421875" style="0" customWidth="1"/>
    <col min="23" max="23" width="5.00390625" style="0" customWidth="1"/>
    <col min="24" max="24" width="4.57421875" style="0" customWidth="1"/>
    <col min="25" max="25" width="4.8515625" style="0" customWidth="1"/>
    <col min="26" max="26" width="3.8515625" style="0" customWidth="1"/>
    <col min="27" max="27" width="4.421875" style="0" customWidth="1"/>
    <col min="28" max="28" width="4.57421875" style="0" customWidth="1"/>
    <col min="29" max="30" width="5.00390625" style="0" customWidth="1"/>
    <col min="31" max="31" width="4.00390625" style="0" customWidth="1"/>
    <col min="32" max="33" width="5.00390625" style="0" customWidth="1"/>
    <col min="34" max="34" width="4.00390625" style="0" customWidth="1"/>
    <col min="35" max="35" width="4.57421875" style="0" customWidth="1"/>
    <col min="36" max="42" width="3.8515625" style="0" customWidth="1"/>
    <col min="43" max="44" width="4.28125" style="0" customWidth="1"/>
    <col min="45" max="45" width="3.8515625" style="0" customWidth="1"/>
    <col min="46" max="46" width="4.7109375" style="0" customWidth="1"/>
    <col min="47" max="51" width="3.140625" style="0" customWidth="1"/>
    <col min="52" max="52" width="3.00390625" style="0" customWidth="1"/>
    <col min="53" max="60" width="3.28125" style="0" customWidth="1"/>
    <col min="61" max="61" width="3.421875" style="0" customWidth="1"/>
    <col min="62" max="62" width="5.00390625" style="0" customWidth="1"/>
  </cols>
  <sheetData>
    <row r="1" spans="1:57" s="23" customFormat="1" ht="28.5" customHeight="1">
      <c r="A1" s="25">
        <v>5</v>
      </c>
      <c r="B1" s="77">
        <f>IF(A1=0,0,IF(A1&lt;10,1,IF(MOD(A1,30)&lt;10,ROUNDDOWN(A1/30,0),ROUNDUP(A1/30,0))))</f>
        <v>1</v>
      </c>
      <c r="C1" s="25">
        <v>19</v>
      </c>
      <c r="D1" s="77">
        <f>IF(C1=0,0,IF(C1&lt;10,1,IF(MOD(C1,30)&lt;10,ROUNDDOWN(C1/30,0),ROUNDUP(C1/30,0))))</f>
        <v>1</v>
      </c>
      <c r="E1" s="25">
        <v>39</v>
      </c>
      <c r="F1" s="77">
        <f>IF(E1=0,0,IF(E1&lt;10,1,IF(MOD(E1,40)&lt;10,ROUNDDOWN(E1/40,0),ROUNDUP(E1/40,0))))</f>
        <v>1</v>
      </c>
      <c r="G1" s="25">
        <v>49</v>
      </c>
      <c r="H1" s="77">
        <f>IF(G1=0,0,IF(G1&lt;10,1,IF(MOD(G1,40)&lt;10,ROUNDDOWN(G1/40,0),ROUNDUP(G1/40,0))))</f>
        <v>1</v>
      </c>
      <c r="I1" s="25">
        <v>50</v>
      </c>
      <c r="J1" s="77">
        <f>IF(I1=0,0,IF(I1&lt;10,1,IF(MOD(I1,40)&lt;10,ROUNDDOWN(I1/40,0),ROUNDUP(I1/40,0))))</f>
        <v>2</v>
      </c>
      <c r="K1" s="25">
        <v>6</v>
      </c>
      <c r="L1" s="77">
        <f>IF(K1=0,0,IF(K1&lt;10,1,IF(MOD(K1,40)&lt;10,ROUNDDOWN(K1/40,0),ROUNDUP(K1/40,0))))</f>
        <v>1</v>
      </c>
      <c r="M1" s="25">
        <v>7</v>
      </c>
      <c r="N1" s="77">
        <f>IF(M1=0,0,IF(M1&lt;10,1,IF(MOD(M1,40)&lt;10,ROUNDDOWN(M1/40,0),ROUNDUP(M1/40,0))))</f>
        <v>1</v>
      </c>
      <c r="O1" s="25">
        <v>12</v>
      </c>
      <c r="P1" s="77">
        <f>IF(O1=0,0,IF(O1&lt;10,1,IF(MOD(O1,40)&lt;10,ROUNDDOWN(O1/40,0),ROUNDUP(O1/40,0))))</f>
        <v>1</v>
      </c>
      <c r="Q1" s="25">
        <v>20</v>
      </c>
      <c r="R1" s="77">
        <f>IF(Q1=0,0,IF(Q1&lt;10,1,IF(MOD(Q1,40)&lt;10,ROUNDDOWN(Q1/40,0),ROUNDUP(Q1/40,0))))</f>
        <v>1</v>
      </c>
      <c r="S1" s="25">
        <v>50</v>
      </c>
      <c r="T1" s="77">
        <f>IF(S1=0,0,IF(S1&lt;10,1,IF(MOD(S1,40)&lt;10,ROUNDDOWN(S1/40,0),ROUNDUP(S1/40,0))))</f>
        <v>2</v>
      </c>
      <c r="U1" s="25">
        <v>45</v>
      </c>
      <c r="V1" s="77">
        <f>IF(U1=0,0,IF(U1&lt;10,1,IF(MOD(U1,40)&lt;10,ROUNDDOWN(U1/40,0),ROUNDUP(U1/40,0))))</f>
        <v>1</v>
      </c>
      <c r="W1" s="25">
        <v>79</v>
      </c>
      <c r="X1" s="77">
        <f>IF(W1=0,0,IF(W1&lt;10,1,IF(MOD(W1,40)&lt;10,ROUNDDOWN(W1/40,0),ROUNDUP(W1/40,0))))</f>
        <v>2</v>
      </c>
      <c r="Y1" s="25">
        <v>35</v>
      </c>
      <c r="Z1" s="77">
        <f>IF(Y1=0,0,IF(Y1&lt;10,1,IF(MOD(Y1,40)&lt;10,ROUNDDOWN(Y1/40,0),ROUNDUP(Y1/40,0))))</f>
        <v>1</v>
      </c>
      <c r="AA1" s="25">
        <v>36</v>
      </c>
      <c r="AB1" s="77">
        <f>IF(AA1=0,0,IF(AA1&lt;10,1,IF(MOD(AA1,40)&lt;10,ROUNDDOWN(AA1/40,0),ROUNDUP(AA1/40,0))))</f>
        <v>1</v>
      </c>
      <c r="AC1" s="24">
        <f>A1+C1+E1+G1+I1+K1+M1+O1+Q1+S1+U1+W1+Y1+AA1</f>
        <v>452</v>
      </c>
      <c r="AD1" s="24">
        <f>B1+D1+F1+H1+J1+L1+N1+P1+R1+T1+V1+X1+Z1+AB1</f>
        <v>17</v>
      </c>
      <c r="AE1" s="25">
        <v>3</v>
      </c>
      <c r="AF1" s="25">
        <v>14</v>
      </c>
      <c r="AG1" s="24">
        <f>SUM(AE1:AF1)</f>
        <v>17</v>
      </c>
      <c r="AH1" s="78">
        <f>IF(AC1&lt;=0,0,IF(AC1&lt;=359,1,IF(AC1&lt;=719,2,IF(AC1&lt;=1079,3,IF(AC1&lt;=1679,4,IF(AC1&lt;=1680,5,IF(AC1&lt;=1680,1,5)))))))</f>
        <v>2</v>
      </c>
      <c r="AI1" s="130">
        <f>ROUND(((((B1+D1)*30)+(A1+C1))/50+(((F1+H1+J1+N1+P1+L1)*40)+(E1+G1+I1+K1+M1+O1))/50+(R1+T1+V1+X1+Z1+AB1)*2),0)</f>
        <v>27</v>
      </c>
      <c r="AJ1" s="24">
        <f>SUM(AH1:AI1)</f>
        <v>29</v>
      </c>
      <c r="AK1" s="24">
        <f>SUM(AE1)-AH1</f>
        <v>1</v>
      </c>
      <c r="AL1" s="24">
        <f>SUM(AF1)-AI1</f>
        <v>-13</v>
      </c>
      <c r="AM1" s="24">
        <f>SUM(AG1)-AJ1</f>
        <v>-12</v>
      </c>
      <c r="AN1" s="26">
        <f>SUM(AM1)/AJ1*100</f>
        <v>-41.37931034482759</v>
      </c>
      <c r="AO1" s="25">
        <v>2</v>
      </c>
      <c r="AP1" s="25">
        <v>1</v>
      </c>
      <c r="AQ1" s="25">
        <v>0</v>
      </c>
      <c r="AR1" s="25">
        <v>2</v>
      </c>
      <c r="AS1" s="24">
        <f>SUM(AM1)-AO1-AP1+AQ1+AR1</f>
        <v>-13</v>
      </c>
      <c r="AT1" s="26">
        <f>SUM(AS1)/AJ1*100</f>
        <v>-44.827586206896555</v>
      </c>
      <c r="AW1" s="115" t="s">
        <v>170</v>
      </c>
      <c r="AX1" s="116"/>
      <c r="AY1" s="116"/>
      <c r="AZ1" s="116"/>
      <c r="BA1" s="116"/>
      <c r="BB1" s="117"/>
      <c r="BC1" s="117"/>
      <c r="BD1" s="117"/>
      <c r="BE1" s="118"/>
    </row>
    <row r="2" spans="1:60" ht="40.5" customHeight="1">
      <c r="A2" s="292" t="s">
        <v>209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</row>
    <row r="3" spans="1:60" ht="35.25" customHeight="1">
      <c r="A3" s="292" t="s">
        <v>137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</row>
    <row r="4" spans="1:60" ht="35.25" customHeight="1">
      <c r="A4" s="292" t="s">
        <v>194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</row>
    <row r="5" ht="12" customHeight="1"/>
    <row r="6" s="93" customFormat="1" ht="32.25" customHeight="1">
      <c r="A6" s="92" t="s">
        <v>207</v>
      </c>
    </row>
    <row r="7" s="93" customFormat="1" ht="30.75">
      <c r="A7" s="93" t="s">
        <v>216</v>
      </c>
    </row>
    <row r="8" s="93" customFormat="1" ht="32.25" customHeight="1">
      <c r="A8" s="93" t="s">
        <v>177</v>
      </c>
    </row>
    <row r="9" s="93" customFormat="1" ht="32.25" customHeight="1">
      <c r="A9" s="93" t="s">
        <v>68</v>
      </c>
    </row>
    <row r="10" s="93" customFormat="1" ht="32.25" customHeight="1">
      <c r="A10" s="93" t="s">
        <v>70</v>
      </c>
    </row>
    <row r="11" s="93" customFormat="1" ht="32.25" customHeight="1">
      <c r="A11" s="93" t="s">
        <v>71</v>
      </c>
    </row>
    <row r="12" s="93" customFormat="1" ht="32.25" customHeight="1">
      <c r="A12" s="93" t="s">
        <v>69</v>
      </c>
    </row>
    <row r="13" spans="1:46" s="83" customFormat="1" ht="23.25" customHeight="1">
      <c r="A13" s="279" t="s">
        <v>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1"/>
      <c r="AE13" s="279" t="s">
        <v>8</v>
      </c>
      <c r="AF13" s="280"/>
      <c r="AG13" s="280"/>
      <c r="AH13" s="280"/>
      <c r="AI13" s="280"/>
      <c r="AJ13" s="281"/>
      <c r="AK13" s="269" t="s">
        <v>160</v>
      </c>
      <c r="AL13" s="285"/>
      <c r="AM13" s="285"/>
      <c r="AN13" s="99" t="s">
        <v>154</v>
      </c>
      <c r="AO13" s="154"/>
      <c r="AP13" s="151" t="s">
        <v>5</v>
      </c>
      <c r="AQ13" s="151" t="s">
        <v>5</v>
      </c>
      <c r="AR13" s="151" t="s">
        <v>163</v>
      </c>
      <c r="AS13" s="154" t="s">
        <v>11</v>
      </c>
      <c r="AT13" s="99" t="s">
        <v>154</v>
      </c>
    </row>
    <row r="14" spans="1:46" s="83" customFormat="1" ht="24.75" customHeight="1">
      <c r="A14" s="269" t="s">
        <v>72</v>
      </c>
      <c r="B14" s="270"/>
      <c r="C14" s="269" t="s">
        <v>73</v>
      </c>
      <c r="D14" s="270"/>
      <c r="E14" s="269" t="s">
        <v>74</v>
      </c>
      <c r="F14" s="270"/>
      <c r="G14" s="269" t="s">
        <v>75</v>
      </c>
      <c r="H14" s="270"/>
      <c r="I14" s="269" t="s">
        <v>76</v>
      </c>
      <c r="J14" s="270"/>
      <c r="K14" s="269" t="s">
        <v>77</v>
      </c>
      <c r="L14" s="270"/>
      <c r="M14" s="269" t="s">
        <v>78</v>
      </c>
      <c r="N14" s="270"/>
      <c r="O14" s="269" t="s">
        <v>79</v>
      </c>
      <c r="P14" s="270"/>
      <c r="Q14" s="269" t="s">
        <v>19</v>
      </c>
      <c r="R14" s="270"/>
      <c r="S14" s="269" t="s">
        <v>20</v>
      </c>
      <c r="T14" s="270"/>
      <c r="U14" s="269" t="s">
        <v>21</v>
      </c>
      <c r="V14" s="270"/>
      <c r="W14" s="269" t="s">
        <v>22</v>
      </c>
      <c r="X14" s="270"/>
      <c r="Y14" s="269" t="s">
        <v>23</v>
      </c>
      <c r="Z14" s="270"/>
      <c r="AA14" s="269" t="s">
        <v>24</v>
      </c>
      <c r="AB14" s="270"/>
      <c r="AC14" s="269" t="s">
        <v>3</v>
      </c>
      <c r="AD14" s="270"/>
      <c r="AE14" s="279" t="s">
        <v>9</v>
      </c>
      <c r="AF14" s="280"/>
      <c r="AG14" s="281"/>
      <c r="AH14" s="279" t="s">
        <v>62</v>
      </c>
      <c r="AI14" s="280"/>
      <c r="AJ14" s="281"/>
      <c r="AK14" s="286" t="s">
        <v>7</v>
      </c>
      <c r="AL14" s="287"/>
      <c r="AM14" s="287"/>
      <c r="AN14" s="100" t="s">
        <v>17</v>
      </c>
      <c r="AO14" s="96" t="s">
        <v>5</v>
      </c>
      <c r="AP14" s="153" t="s">
        <v>13</v>
      </c>
      <c r="AQ14" s="153" t="s">
        <v>15</v>
      </c>
      <c r="AR14" s="153" t="s">
        <v>164</v>
      </c>
      <c r="AS14" s="94" t="s">
        <v>16</v>
      </c>
      <c r="AT14" s="100" t="s">
        <v>17</v>
      </c>
    </row>
    <row r="15" spans="1:46" s="83" customFormat="1" ht="24.75" customHeight="1">
      <c r="A15" s="271"/>
      <c r="B15" s="272"/>
      <c r="C15" s="271"/>
      <c r="D15" s="272"/>
      <c r="E15" s="271"/>
      <c r="F15" s="272"/>
      <c r="G15" s="271"/>
      <c r="H15" s="272"/>
      <c r="I15" s="271"/>
      <c r="J15" s="272"/>
      <c r="K15" s="271"/>
      <c r="L15" s="272"/>
      <c r="M15" s="271"/>
      <c r="N15" s="272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89" t="s">
        <v>4</v>
      </c>
      <c r="AF15" s="95" t="s">
        <v>5</v>
      </c>
      <c r="AG15" s="289" t="s">
        <v>3</v>
      </c>
      <c r="AH15" s="289" t="s">
        <v>4</v>
      </c>
      <c r="AI15" s="95" t="s">
        <v>5</v>
      </c>
      <c r="AJ15" s="289" t="s">
        <v>3</v>
      </c>
      <c r="AK15" s="289" t="s">
        <v>4</v>
      </c>
      <c r="AL15" s="95" t="s">
        <v>5</v>
      </c>
      <c r="AM15" s="269" t="s">
        <v>3</v>
      </c>
      <c r="AN15" s="153" t="s">
        <v>158</v>
      </c>
      <c r="AO15" s="96" t="s">
        <v>155</v>
      </c>
      <c r="AP15" s="153" t="s">
        <v>14</v>
      </c>
      <c r="AQ15" s="153" t="s">
        <v>14</v>
      </c>
      <c r="AR15" s="153" t="s">
        <v>165</v>
      </c>
      <c r="AS15" s="96" t="s">
        <v>17</v>
      </c>
      <c r="AT15" s="96" t="s">
        <v>18</v>
      </c>
    </row>
    <row r="16" spans="1:46" s="83" customFormat="1" ht="21.75" customHeight="1">
      <c r="A16" s="289" t="s">
        <v>1</v>
      </c>
      <c r="B16" s="289" t="s">
        <v>2</v>
      </c>
      <c r="C16" s="289" t="s">
        <v>1</v>
      </c>
      <c r="D16" s="289" t="s">
        <v>2</v>
      </c>
      <c r="E16" s="289" t="s">
        <v>1</v>
      </c>
      <c r="F16" s="289" t="s">
        <v>2</v>
      </c>
      <c r="G16" s="289" t="s">
        <v>1</v>
      </c>
      <c r="H16" s="289" t="s">
        <v>2</v>
      </c>
      <c r="I16" s="289" t="s">
        <v>1</v>
      </c>
      <c r="J16" s="289" t="s">
        <v>2</v>
      </c>
      <c r="K16" s="289" t="s">
        <v>1</v>
      </c>
      <c r="L16" s="289" t="s">
        <v>2</v>
      </c>
      <c r="M16" s="289" t="s">
        <v>1</v>
      </c>
      <c r="N16" s="289" t="s">
        <v>2</v>
      </c>
      <c r="O16" s="289" t="s">
        <v>1</v>
      </c>
      <c r="P16" s="289" t="s">
        <v>2</v>
      </c>
      <c r="Q16" s="289" t="s">
        <v>1</v>
      </c>
      <c r="R16" s="289" t="s">
        <v>2</v>
      </c>
      <c r="S16" s="289" t="s">
        <v>1</v>
      </c>
      <c r="T16" s="289" t="s">
        <v>2</v>
      </c>
      <c r="U16" s="289" t="s">
        <v>1</v>
      </c>
      <c r="V16" s="289" t="s">
        <v>2</v>
      </c>
      <c r="W16" s="289" t="s">
        <v>1</v>
      </c>
      <c r="X16" s="289" t="s">
        <v>2</v>
      </c>
      <c r="Y16" s="289" t="s">
        <v>1</v>
      </c>
      <c r="Z16" s="289" t="s">
        <v>2</v>
      </c>
      <c r="AA16" s="289" t="s">
        <v>1</v>
      </c>
      <c r="AB16" s="289" t="s">
        <v>2</v>
      </c>
      <c r="AC16" s="289" t="s">
        <v>1</v>
      </c>
      <c r="AD16" s="289" t="s">
        <v>2</v>
      </c>
      <c r="AE16" s="290"/>
      <c r="AF16" s="153" t="s">
        <v>161</v>
      </c>
      <c r="AG16" s="290"/>
      <c r="AH16" s="290"/>
      <c r="AI16" s="153" t="s">
        <v>161</v>
      </c>
      <c r="AJ16" s="290"/>
      <c r="AK16" s="290"/>
      <c r="AL16" s="153" t="s">
        <v>161</v>
      </c>
      <c r="AM16" s="304"/>
      <c r="AN16" s="153" t="s">
        <v>159</v>
      </c>
      <c r="AO16" s="96" t="s">
        <v>208</v>
      </c>
      <c r="AP16" s="153" t="s">
        <v>156</v>
      </c>
      <c r="AQ16" s="153" t="s">
        <v>156</v>
      </c>
      <c r="AR16" s="153" t="s">
        <v>5</v>
      </c>
      <c r="AS16" s="96" t="s">
        <v>18</v>
      </c>
      <c r="AT16" s="153" t="s">
        <v>158</v>
      </c>
    </row>
    <row r="17" spans="1:46" s="83" customFormat="1" ht="26.25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152" t="s">
        <v>162</v>
      </c>
      <c r="AG17" s="291"/>
      <c r="AH17" s="291"/>
      <c r="AI17" s="152" t="s">
        <v>162</v>
      </c>
      <c r="AJ17" s="291"/>
      <c r="AK17" s="291"/>
      <c r="AL17" s="152" t="s">
        <v>162</v>
      </c>
      <c r="AM17" s="271"/>
      <c r="AN17" s="101"/>
      <c r="AO17" s="155"/>
      <c r="AP17" s="152" t="s">
        <v>157</v>
      </c>
      <c r="AQ17" s="152" t="s">
        <v>157</v>
      </c>
      <c r="AR17" s="97" t="s">
        <v>6</v>
      </c>
      <c r="AS17" s="97"/>
      <c r="AT17" s="153" t="s">
        <v>159</v>
      </c>
    </row>
    <row r="18" spans="1:46" s="88" customFormat="1" ht="27.75">
      <c r="A18" s="86"/>
      <c r="B18" s="76">
        <f>IF(A18=0,0,IF(A18&lt;10,1,IF(MOD(A18,30)&lt;10,ROUNDDOWN(A18/30,0),ROUNDUP(A18/30,0))))</f>
        <v>0</v>
      </c>
      <c r="C18" s="86"/>
      <c r="D18" s="76">
        <f>IF(C18=0,0,IF(C18&lt;10,1,IF(MOD(C18,30)&lt;10,ROUNDDOWN(C18/30,0),ROUNDUP(C18/30,0))))</f>
        <v>0</v>
      </c>
      <c r="E18" s="86"/>
      <c r="F18" s="76">
        <f>IF(E18=0,0,IF(E18&lt;10,1,IF(MOD(E18,40)&lt;10,ROUNDDOWN(E18/40,0),ROUNDUP(E18/40,0))))</f>
        <v>0</v>
      </c>
      <c r="G18" s="86"/>
      <c r="H18" s="76">
        <f>IF(G18=0,0,IF(G18&lt;10,1,IF(MOD(G18,40)&lt;10,ROUNDDOWN(G18/40,0),ROUNDUP(G18/40,0))))</f>
        <v>0</v>
      </c>
      <c r="I18" s="86"/>
      <c r="J18" s="76">
        <f>IF(I18=0,0,IF(I18&lt;10,1,IF(MOD(I18,40)&lt;10,ROUNDDOWN(I18/40,0),ROUNDUP(I18/40,0))))</f>
        <v>0</v>
      </c>
      <c r="K18" s="86"/>
      <c r="L18" s="76">
        <f>IF(K18=0,0,IF(K18&lt;10,1,IF(MOD(K18,40)&lt;10,ROUNDDOWN(K18/40,0),ROUNDUP(K18/40,0))))</f>
        <v>0</v>
      </c>
      <c r="M18" s="86"/>
      <c r="N18" s="76">
        <f>IF(M18=0,0,IF(M18&lt;10,1,IF(MOD(M18,40)&lt;10,ROUNDDOWN(M18/40,0),ROUNDUP(M18/40,0))))</f>
        <v>0</v>
      </c>
      <c r="O18" s="86"/>
      <c r="P18" s="76">
        <f>IF(O18=0,0,IF(O18&lt;10,1,IF(MOD(O18,40)&lt;10,ROUNDDOWN(O18/40,0),ROUNDUP(O18/40,0))))</f>
        <v>0</v>
      </c>
      <c r="Q18" s="86"/>
      <c r="R18" s="76">
        <f>IF(Q18=0,0,IF(Q18&lt;10,1,IF(MOD(Q18,40)&lt;10,ROUNDDOWN(Q18/40,0),ROUNDUP(Q18/40,0))))</f>
        <v>0</v>
      </c>
      <c r="S18" s="86"/>
      <c r="T18" s="76">
        <f>IF(S18=0,0,IF(S18&lt;10,1,IF(MOD(S18,40)&lt;10,ROUNDDOWN(S18/40,0),ROUNDUP(S18/40,0))))</f>
        <v>0</v>
      </c>
      <c r="U18" s="86"/>
      <c r="V18" s="76">
        <f>IF(U18=0,0,IF(U18&lt;10,1,IF(MOD(U18,40)&lt;10,ROUNDDOWN(U18/40,0),ROUNDUP(U18/40,0))))</f>
        <v>0</v>
      </c>
      <c r="W18" s="86"/>
      <c r="X18" s="76">
        <f>IF(W18=0,0,IF(W18&lt;10,1,IF(MOD(W18,40)&lt;10,ROUNDDOWN(W18/40,0),ROUNDUP(W18/40,0))))</f>
        <v>0</v>
      </c>
      <c r="Y18" s="86"/>
      <c r="Z18" s="76">
        <f>IF(Y18=0,0,IF(Y18&lt;10,1,IF(MOD(Y18,40)&lt;10,ROUNDDOWN(Y18/40,0),ROUNDUP(Y18/40,0))))</f>
        <v>0</v>
      </c>
      <c r="AA18" s="86"/>
      <c r="AB18" s="76">
        <f>IF(AA18=0,0,IF(AA18&lt;10,1,IF(MOD(AA18,40)&lt;10,ROUNDDOWN(AA18/40,0),ROUNDUP(AA18/40,0))))</f>
        <v>0</v>
      </c>
      <c r="AC18" s="82">
        <f>A18+C18+E18+G18+I18+K18+M18+O18+Q18+S18+U18+W18+Y18+AA18</f>
        <v>0</v>
      </c>
      <c r="AD18" s="82">
        <f>B18+D18+F18+H18+J18+L18+N18+P18+R18+T18+V18+X18+Z18+AB18</f>
        <v>0</v>
      </c>
      <c r="AE18" s="86"/>
      <c r="AF18" s="86"/>
      <c r="AG18" s="122">
        <f>SUM(AE18)+AF18</f>
        <v>0</v>
      </c>
      <c r="AH18" s="80">
        <f>IF(AC18&lt;=0,0,IF(AC18&lt;=359,1,IF(AC18&lt;=719,2,IF(AC18&lt;=1079,3,IF(AC18&lt;=1679,4,IF(AC18&lt;=1680,5,IF(AC18&lt;=1680,1,5)))))))</f>
        <v>0</v>
      </c>
      <c r="AI18" s="131">
        <f>ROUND(((((B18+D18)*30)+(A18+C18))/50+(((F18+H18+J18+N18+P18+L18)*40)+(E18+G18+I18+K18+M18+O18))/50+(R18+T18+V18+X18+Z18+AB18)*2),0)</f>
        <v>0</v>
      </c>
      <c r="AJ18" s="122">
        <f>SUM(AH18)+AI18</f>
        <v>0</v>
      </c>
      <c r="AK18" s="82">
        <f>SUM(AE18)-AH18</f>
        <v>0</v>
      </c>
      <c r="AL18" s="82">
        <f>SUM(AF18)-AI18</f>
        <v>0</v>
      </c>
      <c r="AM18" s="82">
        <f>SUM(AG18)-AJ18</f>
        <v>0</v>
      </c>
      <c r="AN18" s="123" t="e">
        <f>SUM(AM18)/AJ18*100</f>
        <v>#DIV/0!</v>
      </c>
      <c r="AO18" s="86"/>
      <c r="AP18" s="86"/>
      <c r="AQ18" s="86"/>
      <c r="AR18" s="86"/>
      <c r="AS18" s="82">
        <f>SUM(AM18)-AO18-AP18+AQ18+AR18</f>
        <v>0</v>
      </c>
      <c r="AT18" s="123" t="e">
        <f>SUM(AS18)/AJ18*100</f>
        <v>#DIV/0!</v>
      </c>
    </row>
    <row r="19" s="84" customFormat="1" ht="27.75"/>
    <row r="20" s="83" customFormat="1" ht="26.25">
      <c r="A20" s="83" t="s">
        <v>235</v>
      </c>
    </row>
    <row r="21" spans="1:62" s="83" customFormat="1" ht="26.25">
      <c r="A21" s="273" t="s">
        <v>234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5"/>
      <c r="AD21" s="279" t="s">
        <v>166</v>
      </c>
      <c r="AE21" s="280"/>
      <c r="AF21" s="281"/>
      <c r="AG21" s="279" t="s">
        <v>63</v>
      </c>
      <c r="AH21" s="280"/>
      <c r="AI21" s="281"/>
      <c r="AJ21" s="276" t="s">
        <v>153</v>
      </c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8"/>
    </row>
    <row r="22" spans="1:62" s="84" customFormat="1" ht="27.75" customHeight="1">
      <c r="A22" s="303" t="s">
        <v>4</v>
      </c>
      <c r="B22" s="303" t="s">
        <v>139</v>
      </c>
      <c r="C22" s="303" t="s">
        <v>12</v>
      </c>
      <c r="D22" s="303" t="s">
        <v>64</v>
      </c>
      <c r="E22" s="303" t="s">
        <v>65</v>
      </c>
      <c r="F22" s="303" t="s">
        <v>140</v>
      </c>
      <c r="G22" s="303" t="s">
        <v>141</v>
      </c>
      <c r="H22" s="303" t="s">
        <v>142</v>
      </c>
      <c r="I22" s="303" t="s">
        <v>143</v>
      </c>
      <c r="J22" s="303" t="s">
        <v>144</v>
      </c>
      <c r="K22" s="303" t="s">
        <v>66</v>
      </c>
      <c r="L22" s="303" t="s">
        <v>67</v>
      </c>
      <c r="M22" s="303" t="s">
        <v>145</v>
      </c>
      <c r="N22" s="303" t="s">
        <v>146</v>
      </c>
      <c r="O22" s="303" t="s">
        <v>147</v>
      </c>
      <c r="P22" s="303" t="s">
        <v>148</v>
      </c>
      <c r="Q22" s="303" t="s">
        <v>149</v>
      </c>
      <c r="R22" s="303" t="s">
        <v>150</v>
      </c>
      <c r="S22" s="303" t="s">
        <v>151</v>
      </c>
      <c r="T22" s="266" t="s">
        <v>178</v>
      </c>
      <c r="U22" s="303" t="s">
        <v>152</v>
      </c>
      <c r="V22" s="303" t="s">
        <v>182</v>
      </c>
      <c r="W22" s="303" t="s">
        <v>183</v>
      </c>
      <c r="X22" s="303" t="s">
        <v>180</v>
      </c>
      <c r="Y22" s="303" t="s">
        <v>181</v>
      </c>
      <c r="Z22" s="303" t="s">
        <v>213</v>
      </c>
      <c r="AA22" s="306" t="s">
        <v>211</v>
      </c>
      <c r="AB22" s="306" t="s">
        <v>214</v>
      </c>
      <c r="AC22" s="296" t="s">
        <v>10</v>
      </c>
      <c r="AD22" s="305" t="s">
        <v>4</v>
      </c>
      <c r="AE22" s="305" t="s">
        <v>6</v>
      </c>
      <c r="AF22" s="305" t="s">
        <v>3</v>
      </c>
      <c r="AG22" s="305" t="s">
        <v>4</v>
      </c>
      <c r="AH22" s="305" t="s">
        <v>6</v>
      </c>
      <c r="AI22" s="305" t="s">
        <v>3</v>
      </c>
      <c r="AJ22" s="303" t="s">
        <v>4</v>
      </c>
      <c r="AK22" s="303" t="s">
        <v>139</v>
      </c>
      <c r="AL22" s="303" t="s">
        <v>12</v>
      </c>
      <c r="AM22" s="303" t="s">
        <v>64</v>
      </c>
      <c r="AN22" s="303" t="s">
        <v>65</v>
      </c>
      <c r="AO22" s="303" t="s">
        <v>140</v>
      </c>
      <c r="AP22" s="303" t="s">
        <v>141</v>
      </c>
      <c r="AQ22" s="303" t="s">
        <v>142</v>
      </c>
      <c r="AR22" s="303" t="s">
        <v>143</v>
      </c>
      <c r="AS22" s="303" t="s">
        <v>144</v>
      </c>
      <c r="AT22" s="303" t="s">
        <v>66</v>
      </c>
      <c r="AU22" s="303" t="s">
        <v>67</v>
      </c>
      <c r="AV22" s="303" t="s">
        <v>145</v>
      </c>
      <c r="AW22" s="303" t="s">
        <v>146</v>
      </c>
      <c r="AX22" s="303" t="s">
        <v>147</v>
      </c>
      <c r="AY22" s="303" t="s">
        <v>148</v>
      </c>
      <c r="AZ22" s="303" t="s">
        <v>149</v>
      </c>
      <c r="BA22" s="303" t="s">
        <v>150</v>
      </c>
      <c r="BB22" s="303" t="s">
        <v>151</v>
      </c>
      <c r="BC22" s="266" t="s">
        <v>178</v>
      </c>
      <c r="BD22" s="303" t="s">
        <v>152</v>
      </c>
      <c r="BE22" s="303" t="s">
        <v>182</v>
      </c>
      <c r="BF22" s="303" t="s">
        <v>183</v>
      </c>
      <c r="BG22" s="303" t="s">
        <v>180</v>
      </c>
      <c r="BH22" s="303" t="s">
        <v>181</v>
      </c>
      <c r="BI22" s="303" t="s">
        <v>184</v>
      </c>
      <c r="BJ22" s="296" t="s">
        <v>10</v>
      </c>
    </row>
    <row r="23" spans="1:62" s="84" customFormat="1" ht="27.7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267"/>
      <c r="U23" s="303"/>
      <c r="V23" s="303"/>
      <c r="W23" s="303"/>
      <c r="X23" s="303"/>
      <c r="Y23" s="303"/>
      <c r="Z23" s="303"/>
      <c r="AA23" s="306"/>
      <c r="AB23" s="306"/>
      <c r="AC23" s="296"/>
      <c r="AD23" s="305"/>
      <c r="AE23" s="305"/>
      <c r="AF23" s="305"/>
      <c r="AG23" s="305"/>
      <c r="AH23" s="305"/>
      <c r="AI23" s="305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267"/>
      <c r="BD23" s="303"/>
      <c r="BE23" s="303"/>
      <c r="BF23" s="303"/>
      <c r="BG23" s="303"/>
      <c r="BH23" s="303"/>
      <c r="BI23" s="303"/>
      <c r="BJ23" s="296"/>
    </row>
    <row r="24" spans="1:62" s="84" customFormat="1" ht="71.25" customHeight="1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268"/>
      <c r="U24" s="303"/>
      <c r="V24" s="303"/>
      <c r="W24" s="303"/>
      <c r="X24" s="303"/>
      <c r="Y24" s="303"/>
      <c r="Z24" s="303"/>
      <c r="AA24" s="306"/>
      <c r="AB24" s="306"/>
      <c r="AC24" s="296"/>
      <c r="AD24" s="305"/>
      <c r="AE24" s="305"/>
      <c r="AF24" s="305"/>
      <c r="AG24" s="305"/>
      <c r="AH24" s="305"/>
      <c r="AI24" s="305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268"/>
      <c r="BD24" s="303"/>
      <c r="BE24" s="303"/>
      <c r="BF24" s="303"/>
      <c r="BG24" s="303"/>
      <c r="BH24" s="303"/>
      <c r="BI24" s="303"/>
      <c r="BJ24" s="296"/>
    </row>
    <row r="25" spans="1:62" s="88" customFormat="1" ht="27.75">
      <c r="A25" s="122">
        <f>SUM(AE18)</f>
        <v>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156"/>
      <c r="AB25" s="156"/>
      <c r="AC25" s="122">
        <f>SUM(A25:AB25)</f>
        <v>0</v>
      </c>
      <c r="AD25" s="122">
        <f aca="true" t="shared" si="0" ref="AD25:AI25">SUM(AH18)</f>
        <v>0</v>
      </c>
      <c r="AE25" s="122">
        <f t="shared" si="0"/>
        <v>0</v>
      </c>
      <c r="AF25" s="122">
        <f t="shared" si="0"/>
        <v>0</v>
      </c>
      <c r="AG25" s="122">
        <f t="shared" si="0"/>
        <v>0</v>
      </c>
      <c r="AH25" s="122">
        <f t="shared" si="0"/>
        <v>0</v>
      </c>
      <c r="AI25" s="122">
        <f t="shared" si="0"/>
        <v>0</v>
      </c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122">
        <f>SUM(AJ25:BI25)</f>
        <v>0</v>
      </c>
    </row>
    <row r="26" spans="11:62" s="88" customFormat="1" ht="30">
      <c r="K26" s="89"/>
      <c r="L26" s="90"/>
      <c r="T26" s="90"/>
      <c r="U26" s="90"/>
      <c r="V26" s="119"/>
      <c r="W26" s="119"/>
      <c r="AA26" s="120" t="s">
        <v>81</v>
      </c>
      <c r="AB26" s="90"/>
      <c r="AC26" s="157">
        <f>SUM(AG18)-AC25</f>
        <v>0</v>
      </c>
      <c r="AD26" s="90"/>
      <c r="AE26" s="90"/>
      <c r="BH26" s="90"/>
      <c r="BI26" s="121" t="s">
        <v>82</v>
      </c>
      <c r="BJ26" s="125">
        <f>SUM(AI25)+BJ25</f>
        <v>0</v>
      </c>
    </row>
    <row r="27" spans="11:61" s="90" customFormat="1" ht="27.75">
      <c r="K27" s="91"/>
      <c r="X27" s="29"/>
      <c r="AC27" s="91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I27" s="134" t="s">
        <v>176</v>
      </c>
    </row>
    <row r="28" spans="1:33" s="88" customFormat="1" ht="27.75">
      <c r="A28" s="105"/>
      <c r="B28" s="148" t="s">
        <v>5</v>
      </c>
      <c r="C28" s="106" t="s">
        <v>5</v>
      </c>
      <c r="D28" s="148" t="s">
        <v>163</v>
      </c>
      <c r="E28" s="107" t="s">
        <v>11</v>
      </c>
      <c r="F28" s="113" t="s">
        <v>154</v>
      </c>
      <c r="G28" s="282" t="s">
        <v>80</v>
      </c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4"/>
    </row>
    <row r="29" spans="1:33" s="88" customFormat="1" ht="27.75" customHeight="1">
      <c r="A29" s="108" t="s">
        <v>5</v>
      </c>
      <c r="B29" s="149" t="s">
        <v>13</v>
      </c>
      <c r="C29" s="85" t="s">
        <v>15</v>
      </c>
      <c r="D29" s="149" t="s">
        <v>164</v>
      </c>
      <c r="E29" s="104" t="s">
        <v>16</v>
      </c>
      <c r="F29" s="149" t="s">
        <v>17</v>
      </c>
      <c r="G29" s="307" t="s">
        <v>4</v>
      </c>
      <c r="H29" s="303" t="s">
        <v>139</v>
      </c>
      <c r="I29" s="303" t="s">
        <v>12</v>
      </c>
      <c r="J29" s="303" t="s">
        <v>64</v>
      </c>
      <c r="K29" s="303" t="s">
        <v>65</v>
      </c>
      <c r="L29" s="303" t="s">
        <v>140</v>
      </c>
      <c r="M29" s="303" t="s">
        <v>141</v>
      </c>
      <c r="N29" s="303" t="s">
        <v>142</v>
      </c>
      <c r="O29" s="303" t="s">
        <v>143</v>
      </c>
      <c r="P29" s="303" t="s">
        <v>144</v>
      </c>
      <c r="Q29" s="303" t="s">
        <v>66</v>
      </c>
      <c r="R29" s="303" t="s">
        <v>67</v>
      </c>
      <c r="S29" s="303" t="s">
        <v>145</v>
      </c>
      <c r="T29" s="303" t="s">
        <v>146</v>
      </c>
      <c r="U29" s="303" t="s">
        <v>147</v>
      </c>
      <c r="V29" s="303" t="s">
        <v>148</v>
      </c>
      <c r="W29" s="303" t="s">
        <v>149</v>
      </c>
      <c r="X29" s="303" t="s">
        <v>150</v>
      </c>
      <c r="Y29" s="303" t="s">
        <v>151</v>
      </c>
      <c r="Z29" s="266" t="s">
        <v>178</v>
      </c>
      <c r="AA29" s="266" t="s">
        <v>152</v>
      </c>
      <c r="AB29" s="266" t="s">
        <v>182</v>
      </c>
      <c r="AC29" s="266" t="s">
        <v>183</v>
      </c>
      <c r="AD29" s="266" t="s">
        <v>180</v>
      </c>
      <c r="AE29" s="266" t="s">
        <v>181</v>
      </c>
      <c r="AF29" s="266" t="s">
        <v>184</v>
      </c>
      <c r="AG29" s="308" t="s">
        <v>10</v>
      </c>
    </row>
    <row r="30" spans="1:33" s="88" customFormat="1" ht="38.25" customHeight="1">
      <c r="A30" s="108" t="s">
        <v>155</v>
      </c>
      <c r="B30" s="149" t="s">
        <v>14</v>
      </c>
      <c r="C30" s="85" t="s">
        <v>14</v>
      </c>
      <c r="D30" s="149" t="s">
        <v>165</v>
      </c>
      <c r="E30" s="103" t="s">
        <v>17</v>
      </c>
      <c r="F30" s="149" t="s">
        <v>18</v>
      </c>
      <c r="G30" s="307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267"/>
      <c r="AA30" s="267"/>
      <c r="AB30" s="267"/>
      <c r="AC30" s="267"/>
      <c r="AD30" s="267"/>
      <c r="AE30" s="267"/>
      <c r="AF30" s="267"/>
      <c r="AG30" s="308"/>
    </row>
    <row r="31" spans="1:58" s="88" customFormat="1" ht="34.5">
      <c r="A31" s="108" t="s">
        <v>208</v>
      </c>
      <c r="B31" s="112" t="s">
        <v>156</v>
      </c>
      <c r="C31" s="90" t="s">
        <v>156</v>
      </c>
      <c r="D31" s="149" t="s">
        <v>5</v>
      </c>
      <c r="E31" s="103" t="s">
        <v>18</v>
      </c>
      <c r="F31" s="149" t="s">
        <v>158</v>
      </c>
      <c r="G31" s="307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267"/>
      <c r="AA31" s="267"/>
      <c r="AB31" s="267"/>
      <c r="AC31" s="267"/>
      <c r="AD31" s="267"/>
      <c r="AE31" s="267"/>
      <c r="AF31" s="267"/>
      <c r="AG31" s="308"/>
      <c r="BF31" s="128"/>
    </row>
    <row r="32" spans="1:58" s="88" customFormat="1" ht="34.5">
      <c r="A32" s="109"/>
      <c r="B32" s="150" t="s">
        <v>157</v>
      </c>
      <c r="C32" s="110" t="s">
        <v>157</v>
      </c>
      <c r="D32" s="150" t="s">
        <v>6</v>
      </c>
      <c r="E32" s="111"/>
      <c r="F32" s="150" t="s">
        <v>159</v>
      </c>
      <c r="G32" s="307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268"/>
      <c r="AA32" s="268"/>
      <c r="AB32" s="268"/>
      <c r="AC32" s="268"/>
      <c r="AD32" s="268"/>
      <c r="AE32" s="268"/>
      <c r="AF32" s="268"/>
      <c r="AG32" s="308"/>
      <c r="BF32" s="129"/>
    </row>
    <row r="33" spans="1:33" s="88" customFormat="1" ht="27.75">
      <c r="A33" s="122">
        <f aca="true" t="shared" si="1" ref="A33:F33">SUM(AO18)</f>
        <v>0</v>
      </c>
      <c r="B33" s="122">
        <f t="shared" si="1"/>
        <v>0</v>
      </c>
      <c r="C33" s="122">
        <f t="shared" si="1"/>
        <v>0</v>
      </c>
      <c r="D33" s="122">
        <f t="shared" si="1"/>
        <v>0</v>
      </c>
      <c r="E33" s="122">
        <f t="shared" si="1"/>
        <v>0</v>
      </c>
      <c r="F33" s="124" t="e">
        <f t="shared" si="1"/>
        <v>#DIV/0!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122">
        <f>SUM(G33:AF33)</f>
        <v>0</v>
      </c>
    </row>
    <row r="34" spans="11:33" s="88" customFormat="1" ht="30">
      <c r="K34" s="89"/>
      <c r="L34" s="90"/>
      <c r="X34" s="84"/>
      <c r="AB34" s="90"/>
      <c r="AC34" s="91"/>
      <c r="AE34" s="121" t="s">
        <v>83</v>
      </c>
      <c r="AG34" s="125">
        <f>SUM(A33)-AG33</f>
        <v>0</v>
      </c>
    </row>
    <row r="35" spans="11:31" s="88" customFormat="1" ht="27.75">
      <c r="K35" s="89"/>
      <c r="L35" s="90"/>
      <c r="X35" s="84"/>
      <c r="AB35" s="90"/>
      <c r="AC35" s="91"/>
      <c r="AD35" s="90"/>
      <c r="AE35" s="90"/>
    </row>
    <row r="36" spans="1:15" ht="29.25">
      <c r="A36" s="92" t="s">
        <v>171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29.25">
      <c r="A37" s="92"/>
      <c r="B37" s="92"/>
      <c r="C37" s="92"/>
      <c r="D37" s="92" t="s">
        <v>212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29.25">
      <c r="A38" s="92"/>
      <c r="D38" s="92" t="s">
        <v>167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29.25">
      <c r="A39" s="92"/>
      <c r="C39" s="92"/>
      <c r="D39" s="92" t="s">
        <v>168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1:15" ht="29.25">
      <c r="A40" s="92"/>
      <c r="C40" s="92"/>
      <c r="D40" s="92" t="s">
        <v>169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4" spans="5:39" s="30" customFormat="1" ht="33">
      <c r="E44" s="31" t="s">
        <v>238</v>
      </c>
      <c r="F44" s="31"/>
      <c r="G44" s="32"/>
      <c r="Q44" s="31"/>
      <c r="R44" s="31"/>
      <c r="S44" s="31"/>
      <c r="T44" s="31"/>
      <c r="U44" s="31"/>
      <c r="V44" s="31"/>
      <c r="W44" s="31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5:35" s="30" customFormat="1" ht="33">
      <c r="E45" s="33" t="s">
        <v>172</v>
      </c>
      <c r="F45" s="33"/>
      <c r="G45" s="33"/>
      <c r="H45" s="34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5:35" s="30" customFormat="1" ht="33">
      <c r="E46" s="33"/>
      <c r="F46" s="33"/>
      <c r="G46" s="33"/>
      <c r="H46" s="34"/>
      <c r="L46" s="32" t="s">
        <v>173</v>
      </c>
      <c r="AA46" s="32"/>
      <c r="AB46" s="32"/>
      <c r="AC46" s="32"/>
      <c r="AD46" s="32"/>
      <c r="AE46" s="32"/>
      <c r="AF46" s="32"/>
      <c r="AG46" s="32"/>
      <c r="AH46" s="32"/>
      <c r="AI46" s="32"/>
    </row>
    <row r="47" spans="5:39" s="30" customFormat="1" ht="33">
      <c r="E47" s="35" t="s">
        <v>174</v>
      </c>
      <c r="F47" s="35"/>
      <c r="G47" s="35"/>
      <c r="H47" s="36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5:39" s="30" customFormat="1" ht="33">
      <c r="E48" s="126" t="s">
        <v>175</v>
      </c>
      <c r="F48" s="126"/>
      <c r="G48" s="126"/>
      <c r="H48" s="127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="30" customFormat="1" ht="35.25">
      <c r="A49" s="37"/>
    </row>
  </sheetData>
  <sheetProtection/>
  <mergeCells count="154">
    <mergeCell ref="AG29:AG32"/>
    <mergeCell ref="Y29:Y32"/>
    <mergeCell ref="Z29:Z32"/>
    <mergeCell ref="AA29:AA32"/>
    <mergeCell ref="AB29:AB32"/>
    <mergeCell ref="AE29:AE32"/>
    <mergeCell ref="AF29:AF32"/>
    <mergeCell ref="AC29:AC32"/>
    <mergeCell ref="AD29:AD32"/>
    <mergeCell ref="S29:S32"/>
    <mergeCell ref="T29:T32"/>
    <mergeCell ref="U29:U32"/>
    <mergeCell ref="V29:V32"/>
    <mergeCell ref="W29:W32"/>
    <mergeCell ref="X29:X32"/>
    <mergeCell ref="M29:M32"/>
    <mergeCell ref="N29:N32"/>
    <mergeCell ref="O29:O32"/>
    <mergeCell ref="P29:P32"/>
    <mergeCell ref="Q29:Q32"/>
    <mergeCell ref="R29:R32"/>
    <mergeCell ref="G29:G32"/>
    <mergeCell ref="H29:H32"/>
    <mergeCell ref="I29:I32"/>
    <mergeCell ref="J29:J32"/>
    <mergeCell ref="K29:K32"/>
    <mergeCell ref="L29:L32"/>
    <mergeCell ref="BH22:BH24"/>
    <mergeCell ref="BI22:BI24"/>
    <mergeCell ref="BJ22:BJ24"/>
    <mergeCell ref="AX22:AX24"/>
    <mergeCell ref="AY22:AY24"/>
    <mergeCell ref="AZ22:AZ24"/>
    <mergeCell ref="BA22:BA24"/>
    <mergeCell ref="BB22:BB24"/>
    <mergeCell ref="BC22:BC24"/>
    <mergeCell ref="BF22:BF24"/>
    <mergeCell ref="BG22:BG24"/>
    <mergeCell ref="AK22:AK24"/>
    <mergeCell ref="V22:V24"/>
    <mergeCell ref="AA22:AA24"/>
    <mergeCell ref="AB22:AB24"/>
    <mergeCell ref="AC22:AC24"/>
    <mergeCell ref="AD22:AD24"/>
    <mergeCell ref="AE22:AE24"/>
    <mergeCell ref="BD22:BD24"/>
    <mergeCell ref="BE22:BE24"/>
    <mergeCell ref="AR22:AR24"/>
    <mergeCell ref="AS22:AS24"/>
    <mergeCell ref="AT22:AT24"/>
    <mergeCell ref="AU22:AU24"/>
    <mergeCell ref="AV22:AV24"/>
    <mergeCell ref="AW22:AW24"/>
    <mergeCell ref="AL22:AL24"/>
    <mergeCell ref="AM22:AM24"/>
    <mergeCell ref="AN22:AN24"/>
    <mergeCell ref="AO22:AO24"/>
    <mergeCell ref="AP22:AP24"/>
    <mergeCell ref="AQ22:AQ24"/>
    <mergeCell ref="N22:N24"/>
    <mergeCell ref="O22:O24"/>
    <mergeCell ref="AF22:AF24"/>
    <mergeCell ref="W22:W24"/>
    <mergeCell ref="X22:X24"/>
    <mergeCell ref="AG22:AG24"/>
    <mergeCell ref="Q22:Q24"/>
    <mergeCell ref="R22:R24"/>
    <mergeCell ref="S22:S24"/>
    <mergeCell ref="T22:T24"/>
    <mergeCell ref="AH22:AH24"/>
    <mergeCell ref="AI22:AI24"/>
    <mergeCell ref="AJ22:AJ24"/>
    <mergeCell ref="Y22:Y24"/>
    <mergeCell ref="Z22:Z24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AB16:AB17"/>
    <mergeCell ref="AC16:AC17"/>
    <mergeCell ref="AD16:AD17"/>
    <mergeCell ref="U16:U17"/>
    <mergeCell ref="V16:V17"/>
    <mergeCell ref="W16:W17"/>
    <mergeCell ref="X16:X17"/>
    <mergeCell ref="Y16:Y17"/>
    <mergeCell ref="Z16:Z17"/>
    <mergeCell ref="A2:BH2"/>
    <mergeCell ref="A3:BH3"/>
    <mergeCell ref="A4:BH4"/>
    <mergeCell ref="N16:N17"/>
    <mergeCell ref="AK15:AK17"/>
    <mergeCell ref="AM15:AM17"/>
    <mergeCell ref="A16:A17"/>
    <mergeCell ref="B16:B17"/>
    <mergeCell ref="C16:C17"/>
    <mergeCell ref="D16:D17"/>
    <mergeCell ref="F16:F17"/>
    <mergeCell ref="G16:G17"/>
    <mergeCell ref="H16:H17"/>
    <mergeCell ref="Y14:Z15"/>
    <mergeCell ref="AA14:AB15"/>
    <mergeCell ref="I14:J15"/>
    <mergeCell ref="K14:L15"/>
    <mergeCell ref="M14:N15"/>
    <mergeCell ref="O14:P15"/>
    <mergeCell ref="AA16:AA17"/>
    <mergeCell ref="AK13:AM13"/>
    <mergeCell ref="S14:T15"/>
    <mergeCell ref="U14:V15"/>
    <mergeCell ref="W14:X15"/>
    <mergeCell ref="A14:B15"/>
    <mergeCell ref="C14:D15"/>
    <mergeCell ref="E14:F15"/>
    <mergeCell ref="G14:H15"/>
    <mergeCell ref="AC14:AD15"/>
    <mergeCell ref="AE14:AG14"/>
    <mergeCell ref="G28:AG28"/>
    <mergeCell ref="A22:A24"/>
    <mergeCell ref="B22:B24"/>
    <mergeCell ref="C22:C24"/>
    <mergeCell ref="D22:D24"/>
    <mergeCell ref="A13:AD13"/>
    <mergeCell ref="AE13:AJ13"/>
    <mergeCell ref="AH14:AJ14"/>
    <mergeCell ref="AE15:AE17"/>
    <mergeCell ref="AG15:AG17"/>
    <mergeCell ref="P22:P24"/>
    <mergeCell ref="Q14:R15"/>
    <mergeCell ref="A21:AC21"/>
    <mergeCell ref="AD21:AF21"/>
    <mergeCell ref="AG21:AI21"/>
    <mergeCell ref="AJ21:BJ21"/>
    <mergeCell ref="AK14:AM14"/>
    <mergeCell ref="AH15:AH17"/>
    <mergeCell ref="AJ15:AJ17"/>
    <mergeCell ref="E16:E17"/>
    <mergeCell ref="U22:U24"/>
    <mergeCell ref="J22:J24"/>
    <mergeCell ref="K22:K24"/>
    <mergeCell ref="L22:L24"/>
    <mergeCell ref="M22:M24"/>
    <mergeCell ref="E22:E24"/>
    <mergeCell ref="F22:F24"/>
    <mergeCell ref="G22:G24"/>
    <mergeCell ref="H22:H24"/>
    <mergeCell ref="I22:I24"/>
  </mergeCells>
  <printOptions/>
  <pageMargins left="0.2362204724409449" right="0.11811023622047245" top="0.15748031496062992" bottom="0.1968503937007874" header="0.11811023622047245" footer="0.11811023622047245"/>
  <pageSetup horizontalDpi="300" verticalDpi="300" orientation="landscape" paperSize="9" scale="6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BJ41"/>
  <sheetViews>
    <sheetView zoomScale="70" zoomScaleNormal="70" zoomScalePageLayoutView="0" workbookViewId="0" topLeftCell="S19">
      <selection activeCell="H35" sqref="H35:I35"/>
    </sheetView>
  </sheetViews>
  <sheetFormatPr defaultColWidth="9.140625" defaultRowHeight="21.75"/>
  <cols>
    <col min="1" max="1" width="4.140625" style="0" customWidth="1"/>
    <col min="2" max="2" width="4.00390625" style="0" customWidth="1"/>
    <col min="3" max="3" width="5.00390625" style="0" customWidth="1"/>
    <col min="4" max="4" width="4.140625" style="0" customWidth="1"/>
    <col min="5" max="5" width="5.00390625" style="0" customWidth="1"/>
    <col min="6" max="6" width="4.421875" style="0" customWidth="1"/>
    <col min="7" max="7" width="4.140625" style="0" customWidth="1"/>
    <col min="8" max="8" width="4.00390625" style="0" customWidth="1"/>
    <col min="9" max="9" width="5.00390625" style="0" customWidth="1"/>
    <col min="10" max="10" width="4.28125" style="0" customWidth="1"/>
    <col min="11" max="11" width="5.00390625" style="0" customWidth="1"/>
    <col min="12" max="13" width="4.421875" style="0" customWidth="1"/>
    <col min="14" max="14" width="4.57421875" style="0" customWidth="1"/>
    <col min="15" max="15" width="5.00390625" style="0" customWidth="1"/>
    <col min="16" max="16" width="4.421875" style="0" customWidth="1"/>
    <col min="17" max="17" width="5.00390625" style="0" customWidth="1"/>
    <col min="18" max="18" width="4.421875" style="0" customWidth="1"/>
    <col min="19" max="19" width="5.00390625" style="0" customWidth="1"/>
    <col min="20" max="20" width="4.421875" style="0" customWidth="1"/>
    <col min="21" max="21" width="5.00390625" style="0" customWidth="1"/>
    <col min="22" max="22" width="4.421875" style="0" customWidth="1"/>
    <col min="23" max="23" width="5.00390625" style="0" customWidth="1"/>
    <col min="24" max="24" width="4.57421875" style="0" customWidth="1"/>
    <col min="25" max="25" width="5.00390625" style="0" customWidth="1"/>
    <col min="26" max="26" width="3.8515625" style="0" customWidth="1"/>
    <col min="27" max="27" width="4.00390625" style="0" customWidth="1"/>
    <col min="28" max="28" width="4.7109375" style="0" customWidth="1"/>
    <col min="29" max="30" width="5.00390625" style="0" customWidth="1"/>
    <col min="31" max="36" width="4.421875" style="0" customWidth="1"/>
    <col min="37" max="37" width="4.00390625" style="0" customWidth="1"/>
    <col min="38" max="46" width="4.7109375" style="0" customWidth="1"/>
    <col min="47" max="48" width="2.7109375" style="0" customWidth="1"/>
    <col min="49" max="60" width="3.00390625" style="0" customWidth="1"/>
    <col min="61" max="61" width="3.421875" style="0" customWidth="1"/>
    <col min="62" max="62" width="3.8515625" style="0" customWidth="1"/>
  </cols>
  <sheetData>
    <row r="2" spans="1:60" ht="51.75">
      <c r="A2" s="309" t="s">
        <v>206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H2" s="158" t="s">
        <v>217</v>
      </c>
    </row>
    <row r="3" spans="1:56" ht="39.75">
      <c r="A3" s="292" t="s">
        <v>137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</row>
    <row r="4" spans="1:56" ht="39.75">
      <c r="A4" s="292" t="s">
        <v>193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</row>
    <row r="5" ht="13.5" customHeight="1"/>
    <row r="6" s="93" customFormat="1" ht="30.75">
      <c r="A6" s="92" t="s">
        <v>207</v>
      </c>
    </row>
    <row r="7" s="93" customFormat="1" ht="30.75">
      <c r="A7" s="93" t="s">
        <v>216</v>
      </c>
    </row>
    <row r="8" s="93" customFormat="1" ht="30.75">
      <c r="A8" s="93" t="s">
        <v>177</v>
      </c>
    </row>
    <row r="9" s="93" customFormat="1" ht="30.75">
      <c r="A9" s="93" t="s">
        <v>68</v>
      </c>
    </row>
    <row r="10" s="93" customFormat="1" ht="30.75">
      <c r="A10" s="93" t="s">
        <v>70</v>
      </c>
    </row>
    <row r="11" s="93" customFormat="1" ht="30.75">
      <c r="A11" s="93" t="s">
        <v>71</v>
      </c>
    </row>
    <row r="12" s="93" customFormat="1" ht="30.75">
      <c r="A12" s="93" t="s">
        <v>69</v>
      </c>
    </row>
    <row r="13" spans="1:46" s="83" customFormat="1" ht="26.25">
      <c r="A13" s="279" t="s">
        <v>0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1"/>
      <c r="AE13" s="279" t="s">
        <v>8</v>
      </c>
      <c r="AF13" s="280"/>
      <c r="AG13" s="280"/>
      <c r="AH13" s="280"/>
      <c r="AI13" s="280"/>
      <c r="AJ13" s="281"/>
      <c r="AK13" s="269" t="s">
        <v>160</v>
      </c>
      <c r="AL13" s="285"/>
      <c r="AM13" s="285"/>
      <c r="AN13" s="99" t="s">
        <v>154</v>
      </c>
      <c r="AO13" s="154"/>
      <c r="AP13" s="151" t="s">
        <v>5</v>
      </c>
      <c r="AQ13" s="151" t="s">
        <v>5</v>
      </c>
      <c r="AR13" s="151" t="s">
        <v>163</v>
      </c>
      <c r="AS13" s="154" t="s">
        <v>11</v>
      </c>
      <c r="AT13" s="99" t="s">
        <v>154</v>
      </c>
    </row>
    <row r="14" spans="1:46" s="83" customFormat="1" ht="26.25">
      <c r="A14" s="269" t="s">
        <v>72</v>
      </c>
      <c r="B14" s="270"/>
      <c r="C14" s="269" t="s">
        <v>73</v>
      </c>
      <c r="D14" s="270"/>
      <c r="E14" s="269" t="s">
        <v>74</v>
      </c>
      <c r="F14" s="270"/>
      <c r="G14" s="269" t="s">
        <v>75</v>
      </c>
      <c r="H14" s="270"/>
      <c r="I14" s="269" t="s">
        <v>76</v>
      </c>
      <c r="J14" s="270"/>
      <c r="K14" s="269" t="s">
        <v>77</v>
      </c>
      <c r="L14" s="270"/>
      <c r="M14" s="269" t="s">
        <v>78</v>
      </c>
      <c r="N14" s="270"/>
      <c r="O14" s="269" t="s">
        <v>79</v>
      </c>
      <c r="P14" s="270"/>
      <c r="Q14" s="269" t="s">
        <v>19</v>
      </c>
      <c r="R14" s="270"/>
      <c r="S14" s="269" t="s">
        <v>20</v>
      </c>
      <c r="T14" s="270"/>
      <c r="U14" s="269" t="s">
        <v>21</v>
      </c>
      <c r="V14" s="270"/>
      <c r="W14" s="269" t="s">
        <v>22</v>
      </c>
      <c r="X14" s="270"/>
      <c r="Y14" s="269" t="s">
        <v>23</v>
      </c>
      <c r="Z14" s="270"/>
      <c r="AA14" s="269" t="s">
        <v>24</v>
      </c>
      <c r="AB14" s="270"/>
      <c r="AC14" s="269" t="s">
        <v>3</v>
      </c>
      <c r="AD14" s="270"/>
      <c r="AE14" s="279" t="s">
        <v>9</v>
      </c>
      <c r="AF14" s="280"/>
      <c r="AG14" s="281"/>
      <c r="AH14" s="279" t="s">
        <v>62</v>
      </c>
      <c r="AI14" s="280"/>
      <c r="AJ14" s="281"/>
      <c r="AK14" s="286" t="s">
        <v>7</v>
      </c>
      <c r="AL14" s="287"/>
      <c r="AM14" s="287"/>
      <c r="AN14" s="100" t="s">
        <v>17</v>
      </c>
      <c r="AO14" s="96" t="s">
        <v>5</v>
      </c>
      <c r="AP14" s="153" t="s">
        <v>13</v>
      </c>
      <c r="AQ14" s="153" t="s">
        <v>15</v>
      </c>
      <c r="AR14" s="153" t="s">
        <v>164</v>
      </c>
      <c r="AS14" s="94" t="s">
        <v>16</v>
      </c>
      <c r="AT14" s="100" t="s">
        <v>17</v>
      </c>
    </row>
    <row r="15" spans="1:46" s="83" customFormat="1" ht="26.25">
      <c r="A15" s="271"/>
      <c r="B15" s="272"/>
      <c r="C15" s="271"/>
      <c r="D15" s="272"/>
      <c r="E15" s="271"/>
      <c r="F15" s="272"/>
      <c r="G15" s="271"/>
      <c r="H15" s="272"/>
      <c r="I15" s="271"/>
      <c r="J15" s="272"/>
      <c r="K15" s="271"/>
      <c r="L15" s="272"/>
      <c r="M15" s="271"/>
      <c r="N15" s="272"/>
      <c r="O15" s="271"/>
      <c r="P15" s="272"/>
      <c r="Q15" s="271"/>
      <c r="R15" s="272"/>
      <c r="S15" s="271"/>
      <c r="T15" s="272"/>
      <c r="U15" s="271"/>
      <c r="V15" s="272"/>
      <c r="W15" s="271"/>
      <c r="X15" s="272"/>
      <c r="Y15" s="271"/>
      <c r="Z15" s="272"/>
      <c r="AA15" s="271"/>
      <c r="AB15" s="272"/>
      <c r="AC15" s="271"/>
      <c r="AD15" s="272"/>
      <c r="AE15" s="289" t="s">
        <v>4</v>
      </c>
      <c r="AF15" s="95" t="s">
        <v>5</v>
      </c>
      <c r="AG15" s="289" t="s">
        <v>3</v>
      </c>
      <c r="AH15" s="289" t="s">
        <v>4</v>
      </c>
      <c r="AI15" s="95" t="s">
        <v>5</v>
      </c>
      <c r="AJ15" s="289" t="s">
        <v>3</v>
      </c>
      <c r="AK15" s="289" t="s">
        <v>4</v>
      </c>
      <c r="AL15" s="95" t="s">
        <v>5</v>
      </c>
      <c r="AM15" s="269" t="s">
        <v>3</v>
      </c>
      <c r="AN15" s="153" t="s">
        <v>158</v>
      </c>
      <c r="AO15" s="96" t="s">
        <v>155</v>
      </c>
      <c r="AP15" s="153" t="s">
        <v>14</v>
      </c>
      <c r="AQ15" s="153" t="s">
        <v>14</v>
      </c>
      <c r="AR15" s="153" t="s">
        <v>165</v>
      </c>
      <c r="AS15" s="96" t="s">
        <v>17</v>
      </c>
      <c r="AT15" s="96" t="s">
        <v>18</v>
      </c>
    </row>
    <row r="16" spans="1:46" s="83" customFormat="1" ht="26.25">
      <c r="A16" s="289" t="s">
        <v>1</v>
      </c>
      <c r="B16" s="289" t="s">
        <v>2</v>
      </c>
      <c r="C16" s="289" t="s">
        <v>1</v>
      </c>
      <c r="D16" s="289" t="s">
        <v>2</v>
      </c>
      <c r="E16" s="289" t="s">
        <v>1</v>
      </c>
      <c r="F16" s="289" t="s">
        <v>2</v>
      </c>
      <c r="G16" s="289" t="s">
        <v>1</v>
      </c>
      <c r="H16" s="289" t="s">
        <v>2</v>
      </c>
      <c r="I16" s="289" t="s">
        <v>1</v>
      </c>
      <c r="J16" s="289" t="s">
        <v>2</v>
      </c>
      <c r="K16" s="289" t="s">
        <v>1</v>
      </c>
      <c r="L16" s="289" t="s">
        <v>2</v>
      </c>
      <c r="M16" s="289" t="s">
        <v>1</v>
      </c>
      <c r="N16" s="289" t="s">
        <v>2</v>
      </c>
      <c r="O16" s="289" t="s">
        <v>1</v>
      </c>
      <c r="P16" s="289" t="s">
        <v>2</v>
      </c>
      <c r="Q16" s="289" t="s">
        <v>1</v>
      </c>
      <c r="R16" s="289" t="s">
        <v>2</v>
      </c>
      <c r="S16" s="289" t="s">
        <v>1</v>
      </c>
      <c r="T16" s="289" t="s">
        <v>2</v>
      </c>
      <c r="U16" s="289" t="s">
        <v>1</v>
      </c>
      <c r="V16" s="289" t="s">
        <v>2</v>
      </c>
      <c r="W16" s="289" t="s">
        <v>1</v>
      </c>
      <c r="X16" s="289" t="s">
        <v>2</v>
      </c>
      <c r="Y16" s="289" t="s">
        <v>1</v>
      </c>
      <c r="Z16" s="289" t="s">
        <v>2</v>
      </c>
      <c r="AA16" s="289" t="s">
        <v>1</v>
      </c>
      <c r="AB16" s="289" t="s">
        <v>2</v>
      </c>
      <c r="AC16" s="289" t="s">
        <v>1</v>
      </c>
      <c r="AD16" s="289" t="s">
        <v>2</v>
      </c>
      <c r="AE16" s="290"/>
      <c r="AF16" s="153" t="s">
        <v>161</v>
      </c>
      <c r="AG16" s="290"/>
      <c r="AH16" s="290"/>
      <c r="AI16" s="153" t="s">
        <v>161</v>
      </c>
      <c r="AJ16" s="290"/>
      <c r="AK16" s="290"/>
      <c r="AL16" s="153" t="s">
        <v>161</v>
      </c>
      <c r="AM16" s="304"/>
      <c r="AN16" s="153" t="s">
        <v>159</v>
      </c>
      <c r="AO16" s="96" t="s">
        <v>208</v>
      </c>
      <c r="AP16" s="153" t="s">
        <v>156</v>
      </c>
      <c r="AQ16" s="153" t="s">
        <v>156</v>
      </c>
      <c r="AR16" s="153" t="s">
        <v>5</v>
      </c>
      <c r="AS16" s="96" t="s">
        <v>18</v>
      </c>
      <c r="AT16" s="153" t="s">
        <v>158</v>
      </c>
    </row>
    <row r="17" spans="1:46" s="83" customFormat="1" ht="26.25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152" t="s">
        <v>162</v>
      </c>
      <c r="AG17" s="291"/>
      <c r="AH17" s="291"/>
      <c r="AI17" s="152" t="s">
        <v>162</v>
      </c>
      <c r="AJ17" s="291"/>
      <c r="AK17" s="291"/>
      <c r="AL17" s="152" t="s">
        <v>162</v>
      </c>
      <c r="AM17" s="271"/>
      <c r="AN17" s="101"/>
      <c r="AO17" s="155"/>
      <c r="AP17" s="152" t="s">
        <v>157</v>
      </c>
      <c r="AQ17" s="152" t="s">
        <v>157</v>
      </c>
      <c r="AR17" s="97" t="s">
        <v>6</v>
      </c>
      <c r="AS17" s="97"/>
      <c r="AT17" s="153" t="s">
        <v>159</v>
      </c>
    </row>
    <row r="18" spans="1:46" s="88" customFormat="1" ht="31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98"/>
      <c r="AO18" s="86"/>
      <c r="AP18" s="86"/>
      <c r="AQ18" s="86"/>
      <c r="AR18" s="86"/>
      <c r="AS18" s="86"/>
      <c r="AT18" s="87"/>
    </row>
    <row r="19" s="84" customFormat="1" ht="12" customHeight="1"/>
    <row r="20" s="83" customFormat="1" ht="26.25">
      <c r="A20" s="83" t="s">
        <v>235</v>
      </c>
    </row>
    <row r="21" spans="1:62" s="83" customFormat="1" ht="26.25">
      <c r="A21" s="273" t="s">
        <v>234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5"/>
      <c r="AD21" s="279" t="s">
        <v>166</v>
      </c>
      <c r="AE21" s="280"/>
      <c r="AF21" s="281"/>
      <c r="AG21" s="279" t="s">
        <v>63</v>
      </c>
      <c r="AH21" s="280"/>
      <c r="AI21" s="281"/>
      <c r="AJ21" s="276" t="s">
        <v>153</v>
      </c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8"/>
    </row>
    <row r="22" spans="1:62" s="84" customFormat="1" ht="28.5" customHeight="1">
      <c r="A22" s="303" t="s">
        <v>4</v>
      </c>
      <c r="B22" s="303" t="s">
        <v>139</v>
      </c>
      <c r="C22" s="303" t="s">
        <v>12</v>
      </c>
      <c r="D22" s="303" t="s">
        <v>64</v>
      </c>
      <c r="E22" s="303" t="s">
        <v>65</v>
      </c>
      <c r="F22" s="303" t="s">
        <v>179</v>
      </c>
      <c r="G22" s="303" t="s">
        <v>141</v>
      </c>
      <c r="H22" s="303" t="s">
        <v>142</v>
      </c>
      <c r="I22" s="303" t="s">
        <v>143</v>
      </c>
      <c r="J22" s="303" t="s">
        <v>144</v>
      </c>
      <c r="K22" s="303" t="s">
        <v>66</v>
      </c>
      <c r="L22" s="303" t="s">
        <v>67</v>
      </c>
      <c r="M22" s="303" t="s">
        <v>145</v>
      </c>
      <c r="N22" s="303" t="s">
        <v>146</v>
      </c>
      <c r="O22" s="303" t="s">
        <v>147</v>
      </c>
      <c r="P22" s="303" t="s">
        <v>148</v>
      </c>
      <c r="Q22" s="303" t="s">
        <v>149</v>
      </c>
      <c r="R22" s="303" t="s">
        <v>150</v>
      </c>
      <c r="S22" s="303" t="s">
        <v>151</v>
      </c>
      <c r="T22" s="266" t="s">
        <v>178</v>
      </c>
      <c r="U22" s="303" t="s">
        <v>152</v>
      </c>
      <c r="V22" s="303" t="s">
        <v>182</v>
      </c>
      <c r="W22" s="303" t="s">
        <v>183</v>
      </c>
      <c r="X22" s="303" t="s">
        <v>180</v>
      </c>
      <c r="Y22" s="303" t="s">
        <v>181</v>
      </c>
      <c r="Z22" s="303" t="s">
        <v>184</v>
      </c>
      <c r="AA22" s="306" t="s">
        <v>211</v>
      </c>
      <c r="AB22" s="306" t="s">
        <v>214</v>
      </c>
      <c r="AC22" s="296" t="s">
        <v>10</v>
      </c>
      <c r="AD22" s="305" t="s">
        <v>4</v>
      </c>
      <c r="AE22" s="305" t="s">
        <v>6</v>
      </c>
      <c r="AF22" s="305" t="s">
        <v>3</v>
      </c>
      <c r="AG22" s="305" t="s">
        <v>4</v>
      </c>
      <c r="AH22" s="305" t="s">
        <v>6</v>
      </c>
      <c r="AI22" s="305" t="s">
        <v>3</v>
      </c>
      <c r="AJ22" s="303" t="s">
        <v>4</v>
      </c>
      <c r="AK22" s="303" t="s">
        <v>139</v>
      </c>
      <c r="AL22" s="303" t="s">
        <v>12</v>
      </c>
      <c r="AM22" s="303" t="s">
        <v>64</v>
      </c>
      <c r="AN22" s="303" t="s">
        <v>65</v>
      </c>
      <c r="AO22" s="303" t="s">
        <v>179</v>
      </c>
      <c r="AP22" s="303" t="s">
        <v>141</v>
      </c>
      <c r="AQ22" s="303" t="s">
        <v>142</v>
      </c>
      <c r="AR22" s="303" t="s">
        <v>143</v>
      </c>
      <c r="AS22" s="303" t="s">
        <v>144</v>
      </c>
      <c r="AT22" s="303" t="s">
        <v>66</v>
      </c>
      <c r="AU22" s="303" t="s">
        <v>67</v>
      </c>
      <c r="AV22" s="303" t="s">
        <v>145</v>
      </c>
      <c r="AW22" s="303" t="s">
        <v>146</v>
      </c>
      <c r="AX22" s="303" t="s">
        <v>147</v>
      </c>
      <c r="AY22" s="303" t="s">
        <v>148</v>
      </c>
      <c r="AZ22" s="303" t="s">
        <v>149</v>
      </c>
      <c r="BA22" s="303" t="s">
        <v>150</v>
      </c>
      <c r="BB22" s="303" t="s">
        <v>151</v>
      </c>
      <c r="BC22" s="266" t="s">
        <v>178</v>
      </c>
      <c r="BD22" s="303" t="s">
        <v>152</v>
      </c>
      <c r="BE22" s="303" t="s">
        <v>182</v>
      </c>
      <c r="BF22" s="303" t="s">
        <v>183</v>
      </c>
      <c r="BG22" s="303" t="s">
        <v>180</v>
      </c>
      <c r="BH22" s="303" t="s">
        <v>181</v>
      </c>
      <c r="BI22" s="303" t="s">
        <v>184</v>
      </c>
      <c r="BJ22" s="296" t="s">
        <v>10</v>
      </c>
    </row>
    <row r="23" spans="1:62" s="84" customFormat="1" ht="30" customHeight="1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267"/>
      <c r="U23" s="303"/>
      <c r="V23" s="303"/>
      <c r="W23" s="303"/>
      <c r="X23" s="303"/>
      <c r="Y23" s="303"/>
      <c r="Z23" s="303"/>
      <c r="AA23" s="306"/>
      <c r="AB23" s="306"/>
      <c r="AC23" s="296"/>
      <c r="AD23" s="305"/>
      <c r="AE23" s="305"/>
      <c r="AF23" s="305"/>
      <c r="AG23" s="305"/>
      <c r="AH23" s="305"/>
      <c r="AI23" s="305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267"/>
      <c r="BD23" s="303"/>
      <c r="BE23" s="303"/>
      <c r="BF23" s="303"/>
      <c r="BG23" s="303"/>
      <c r="BH23" s="303"/>
      <c r="BI23" s="303"/>
      <c r="BJ23" s="296"/>
    </row>
    <row r="24" spans="1:62" s="84" customFormat="1" ht="64.5" customHeight="1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268"/>
      <c r="U24" s="303"/>
      <c r="V24" s="303"/>
      <c r="W24" s="303"/>
      <c r="X24" s="303"/>
      <c r="Y24" s="303"/>
      <c r="Z24" s="303"/>
      <c r="AA24" s="306"/>
      <c r="AB24" s="306"/>
      <c r="AC24" s="296"/>
      <c r="AD24" s="305"/>
      <c r="AE24" s="305"/>
      <c r="AF24" s="305"/>
      <c r="AG24" s="305"/>
      <c r="AH24" s="305"/>
      <c r="AI24" s="305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268"/>
      <c r="BD24" s="303"/>
      <c r="BE24" s="303"/>
      <c r="BF24" s="303"/>
      <c r="BG24" s="303"/>
      <c r="BH24" s="303"/>
      <c r="BI24" s="303"/>
      <c r="BJ24" s="296"/>
    </row>
    <row r="25" spans="1:62" s="88" customFormat="1" ht="30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156"/>
      <c r="AB25" s="156"/>
      <c r="AC25" s="122">
        <f>SUM(A25:AB25)</f>
        <v>0</v>
      </c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122"/>
    </row>
    <row r="26" spans="11:31" s="88" customFormat="1" ht="18.75" customHeight="1">
      <c r="K26" s="89"/>
      <c r="L26" s="90"/>
      <c r="X26" s="84"/>
      <c r="AB26" s="90"/>
      <c r="AC26" s="91"/>
      <c r="AD26" s="90"/>
      <c r="AE26" s="90"/>
    </row>
    <row r="27" spans="1:33" s="88" customFormat="1" ht="26.25" customHeight="1">
      <c r="A27" s="105"/>
      <c r="B27" s="148" t="s">
        <v>5</v>
      </c>
      <c r="C27" s="106" t="s">
        <v>5</v>
      </c>
      <c r="D27" s="148" t="s">
        <v>163</v>
      </c>
      <c r="E27" s="107" t="s">
        <v>11</v>
      </c>
      <c r="F27" s="113" t="s">
        <v>154</v>
      </c>
      <c r="G27" s="282" t="s">
        <v>80</v>
      </c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4"/>
    </row>
    <row r="28" spans="1:33" s="88" customFormat="1" ht="27" customHeight="1">
      <c r="A28" s="108" t="s">
        <v>5</v>
      </c>
      <c r="B28" s="149" t="s">
        <v>13</v>
      </c>
      <c r="C28" s="85" t="s">
        <v>15</v>
      </c>
      <c r="D28" s="149" t="s">
        <v>164</v>
      </c>
      <c r="E28" s="104" t="s">
        <v>16</v>
      </c>
      <c r="F28" s="149" t="s">
        <v>17</v>
      </c>
      <c r="G28" s="307" t="s">
        <v>4</v>
      </c>
      <c r="H28" s="303" t="s">
        <v>139</v>
      </c>
      <c r="I28" s="303" t="s">
        <v>12</v>
      </c>
      <c r="J28" s="303" t="s">
        <v>64</v>
      </c>
      <c r="K28" s="303" t="s">
        <v>65</v>
      </c>
      <c r="L28" s="303" t="s">
        <v>179</v>
      </c>
      <c r="M28" s="303" t="s">
        <v>141</v>
      </c>
      <c r="N28" s="303" t="s">
        <v>142</v>
      </c>
      <c r="O28" s="303" t="s">
        <v>143</v>
      </c>
      <c r="P28" s="303" t="s">
        <v>144</v>
      </c>
      <c r="Q28" s="303" t="s">
        <v>66</v>
      </c>
      <c r="R28" s="303" t="s">
        <v>67</v>
      </c>
      <c r="S28" s="303" t="s">
        <v>145</v>
      </c>
      <c r="T28" s="303" t="s">
        <v>146</v>
      </c>
      <c r="U28" s="303" t="s">
        <v>147</v>
      </c>
      <c r="V28" s="303" t="s">
        <v>148</v>
      </c>
      <c r="W28" s="303" t="s">
        <v>149</v>
      </c>
      <c r="X28" s="303" t="s">
        <v>150</v>
      </c>
      <c r="Y28" s="303" t="s">
        <v>151</v>
      </c>
      <c r="Z28" s="266" t="s">
        <v>178</v>
      </c>
      <c r="AA28" s="266" t="s">
        <v>152</v>
      </c>
      <c r="AB28" s="266" t="s">
        <v>182</v>
      </c>
      <c r="AC28" s="266" t="s">
        <v>183</v>
      </c>
      <c r="AD28" s="266" t="s">
        <v>180</v>
      </c>
      <c r="AE28" s="266" t="s">
        <v>181</v>
      </c>
      <c r="AF28" s="266" t="s">
        <v>184</v>
      </c>
      <c r="AG28" s="308" t="s">
        <v>10</v>
      </c>
    </row>
    <row r="29" spans="1:33" s="88" customFormat="1" ht="32.25" customHeight="1">
      <c r="A29" s="108" t="s">
        <v>155</v>
      </c>
      <c r="B29" s="149" t="s">
        <v>14</v>
      </c>
      <c r="C29" s="85" t="s">
        <v>14</v>
      </c>
      <c r="D29" s="149" t="s">
        <v>165</v>
      </c>
      <c r="E29" s="103" t="s">
        <v>17</v>
      </c>
      <c r="F29" s="149" t="s">
        <v>18</v>
      </c>
      <c r="G29" s="307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267"/>
      <c r="AA29" s="267"/>
      <c r="AB29" s="267"/>
      <c r="AC29" s="267"/>
      <c r="AD29" s="267"/>
      <c r="AE29" s="267"/>
      <c r="AF29" s="267"/>
      <c r="AG29" s="308"/>
    </row>
    <row r="30" spans="1:33" s="88" customFormat="1" ht="27" customHeight="1">
      <c r="A30" s="108" t="s">
        <v>208</v>
      </c>
      <c r="B30" s="112" t="s">
        <v>156</v>
      </c>
      <c r="C30" s="90" t="s">
        <v>156</v>
      </c>
      <c r="D30" s="149" t="s">
        <v>5</v>
      </c>
      <c r="E30" s="103" t="s">
        <v>18</v>
      </c>
      <c r="F30" s="149" t="s">
        <v>158</v>
      </c>
      <c r="G30" s="307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267"/>
      <c r="AA30" s="267"/>
      <c r="AB30" s="267"/>
      <c r="AC30" s="267"/>
      <c r="AD30" s="267"/>
      <c r="AE30" s="267"/>
      <c r="AF30" s="267"/>
      <c r="AG30" s="308"/>
    </row>
    <row r="31" spans="1:33" s="88" customFormat="1" ht="44.25" customHeight="1">
      <c r="A31" s="109"/>
      <c r="B31" s="150" t="s">
        <v>157</v>
      </c>
      <c r="C31" s="110" t="s">
        <v>157</v>
      </c>
      <c r="D31" s="150" t="s">
        <v>6</v>
      </c>
      <c r="E31" s="111"/>
      <c r="F31" s="150" t="s">
        <v>159</v>
      </c>
      <c r="G31" s="307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268"/>
      <c r="AA31" s="268"/>
      <c r="AB31" s="268"/>
      <c r="AC31" s="268"/>
      <c r="AD31" s="268"/>
      <c r="AE31" s="268"/>
      <c r="AF31" s="268"/>
      <c r="AG31" s="308"/>
    </row>
    <row r="32" spans="1:33" s="88" customFormat="1" ht="27" customHeight="1">
      <c r="A32" s="102"/>
      <c r="B32" s="102"/>
      <c r="C32" s="102"/>
      <c r="D32" s="102"/>
      <c r="E32" s="102"/>
      <c r="F32" s="98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122">
        <f>SUM(G32:AF32)</f>
        <v>0</v>
      </c>
    </row>
    <row r="33" spans="11:31" s="88" customFormat="1" ht="12.75" customHeight="1">
      <c r="K33" s="89"/>
      <c r="L33" s="90"/>
      <c r="X33" s="84"/>
      <c r="AB33" s="90"/>
      <c r="AC33" s="91"/>
      <c r="AD33" s="90"/>
      <c r="AE33" s="90"/>
    </row>
    <row r="34" spans="11:31" s="23" customFormat="1" ht="21.75" customHeight="1">
      <c r="K34" s="27"/>
      <c r="L34" s="28"/>
      <c r="X34"/>
      <c r="AB34" s="28"/>
      <c r="AC34" s="29"/>
      <c r="AD34" s="28"/>
      <c r="AE34" s="28"/>
    </row>
    <row r="35" spans="1:15" ht="29.25">
      <c r="A35" s="92" t="s">
        <v>171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29.25">
      <c r="A36" s="92"/>
      <c r="B36" s="92"/>
      <c r="C36" s="92"/>
      <c r="D36" s="92" t="s">
        <v>212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29.25">
      <c r="A37" s="92"/>
      <c r="D37" s="92" t="s">
        <v>167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30.75" customHeight="1">
      <c r="A38" s="92"/>
      <c r="C38" s="92"/>
      <c r="D38" s="92" t="s">
        <v>168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1:15" ht="18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ht="21.75">
      <c r="D40" s="20"/>
    </row>
    <row r="41" spans="7:15" ht="34.5">
      <c r="G41" s="22"/>
      <c r="H41" s="22"/>
      <c r="I41" s="22"/>
      <c r="J41" s="22"/>
      <c r="K41" s="22"/>
      <c r="L41" s="22"/>
      <c r="M41" s="22"/>
      <c r="N41" s="22"/>
      <c r="O41" s="22"/>
    </row>
  </sheetData>
  <sheetProtection/>
  <mergeCells count="154">
    <mergeCell ref="A2:BD2"/>
    <mergeCell ref="A3:BD3"/>
    <mergeCell ref="A4:BD4"/>
    <mergeCell ref="AE15:AE17"/>
    <mergeCell ref="AG15:AG17"/>
    <mergeCell ref="AH15:AH17"/>
    <mergeCell ref="AJ15:AJ17"/>
    <mergeCell ref="AK15:AK17"/>
    <mergeCell ref="AM15:AM17"/>
    <mergeCell ref="AK13:AM13"/>
    <mergeCell ref="AK14:AM14"/>
    <mergeCell ref="C14:D15"/>
    <mergeCell ref="E14:F15"/>
    <mergeCell ref="I16:I17"/>
    <mergeCell ref="J16:J17"/>
    <mergeCell ref="K14:L15"/>
    <mergeCell ref="M14:N15"/>
    <mergeCell ref="O14:P15"/>
    <mergeCell ref="Q14:R15"/>
    <mergeCell ref="S14:T15"/>
    <mergeCell ref="A14:B15"/>
    <mergeCell ref="A16:A17"/>
    <mergeCell ref="B16:B17"/>
    <mergeCell ref="C16:C17"/>
    <mergeCell ref="BJ22:BJ24"/>
    <mergeCell ref="S28:S31"/>
    <mergeCell ref="T28:T31"/>
    <mergeCell ref="U28:U31"/>
    <mergeCell ref="V28:V31"/>
    <mergeCell ref="AB28:AB31"/>
    <mergeCell ref="AE28:AE31"/>
    <mergeCell ref="AF28:AF31"/>
    <mergeCell ref="AG28:AG31"/>
    <mergeCell ref="AV22:AV24"/>
    <mergeCell ref="AW22:AW24"/>
    <mergeCell ref="AX22:AX24"/>
    <mergeCell ref="AU22:AU24"/>
    <mergeCell ref="AP22:AP24"/>
    <mergeCell ref="AQ22:AQ24"/>
    <mergeCell ref="AR22:AR24"/>
    <mergeCell ref="AY22:AY24"/>
    <mergeCell ref="AZ22:AZ24"/>
    <mergeCell ref="W28:W31"/>
    <mergeCell ref="X28:X31"/>
    <mergeCell ref="Y28:Y31"/>
    <mergeCell ref="Q28:Q31"/>
    <mergeCell ref="R28:R31"/>
    <mergeCell ref="AA22:AA24"/>
    <mergeCell ref="AB22:AB24"/>
    <mergeCell ref="AT22:AT24"/>
    <mergeCell ref="BA22:BA24"/>
    <mergeCell ref="BB22:BB24"/>
    <mergeCell ref="BC22:BC24"/>
    <mergeCell ref="BD22:BD24"/>
    <mergeCell ref="BG22:BG24"/>
    <mergeCell ref="BH22:BH24"/>
    <mergeCell ref="BI22:BI24"/>
    <mergeCell ref="H28:H31"/>
    <mergeCell ref="I28:I31"/>
    <mergeCell ref="J28:J31"/>
    <mergeCell ref="K28:K31"/>
    <mergeCell ref="L28:L31"/>
    <mergeCell ref="M28:M31"/>
    <mergeCell ref="N28:N31"/>
    <mergeCell ref="O28:O31"/>
    <mergeCell ref="P28:P31"/>
    <mergeCell ref="G14:H15"/>
    <mergeCell ref="I14:J15"/>
    <mergeCell ref="E16:E17"/>
    <mergeCell ref="F16:F17"/>
    <mergeCell ref="G16:G17"/>
    <mergeCell ref="H16:H17"/>
    <mergeCell ref="P16:P17"/>
    <mergeCell ref="K16:K17"/>
    <mergeCell ref="L16:L17"/>
    <mergeCell ref="M16:M17"/>
    <mergeCell ref="N16:N17"/>
    <mergeCell ref="D16:D17"/>
    <mergeCell ref="P22:P24"/>
    <mergeCell ref="Q22:Q24"/>
    <mergeCell ref="R22:R24"/>
    <mergeCell ref="S22:S24"/>
    <mergeCell ref="Y16:Y17"/>
    <mergeCell ref="A21:AC21"/>
    <mergeCell ref="G22:G24"/>
    <mergeCell ref="H22:H24"/>
    <mergeCell ref="I22:I24"/>
    <mergeCell ref="O16:O17"/>
    <mergeCell ref="AA16:AA17"/>
    <mergeCell ref="AB16:AB17"/>
    <mergeCell ref="Q16:Q17"/>
    <mergeCell ref="R16:R17"/>
    <mergeCell ref="U16:U17"/>
    <mergeCell ref="V16:V17"/>
    <mergeCell ref="W16:W17"/>
    <mergeCell ref="X16:X17"/>
    <mergeCell ref="S16:S17"/>
    <mergeCell ref="T16:T17"/>
    <mergeCell ref="K22:K24"/>
    <mergeCell ref="A13:AD13"/>
    <mergeCell ref="AE13:AJ13"/>
    <mergeCell ref="U14:V15"/>
    <mergeCell ref="AE14:AG14"/>
    <mergeCell ref="AH14:AJ14"/>
    <mergeCell ref="AF22:AF24"/>
    <mergeCell ref="AG22:AG24"/>
    <mergeCell ref="T22:T24"/>
    <mergeCell ref="Z16:Z17"/>
    <mergeCell ref="AS22:AS24"/>
    <mergeCell ref="AA14:AB15"/>
    <mergeCell ref="AC14:AD15"/>
    <mergeCell ref="AC16:AC17"/>
    <mergeCell ref="AD16:AD17"/>
    <mergeCell ref="W14:X15"/>
    <mergeCell ref="Y14:Z15"/>
    <mergeCell ref="AN22:AN24"/>
    <mergeCell ref="AO22:AO24"/>
    <mergeCell ref="AE22:AE24"/>
    <mergeCell ref="A22:A24"/>
    <mergeCell ref="M22:M24"/>
    <mergeCell ref="N22:N24"/>
    <mergeCell ref="O22:O24"/>
    <mergeCell ref="B22:B24"/>
    <mergeCell ref="C22:C24"/>
    <mergeCell ref="D22:D24"/>
    <mergeCell ref="E22:E24"/>
    <mergeCell ref="F22:F24"/>
    <mergeCell ref="J22:J24"/>
    <mergeCell ref="AG21:AI21"/>
    <mergeCell ref="AJ21:BJ21"/>
    <mergeCell ref="BE22:BE24"/>
    <mergeCell ref="BF22:BF24"/>
    <mergeCell ref="AC28:AC31"/>
    <mergeCell ref="AD28:AD31"/>
    <mergeCell ref="G27:AG27"/>
    <mergeCell ref="AL22:AL24"/>
    <mergeCell ref="AM22:AM24"/>
    <mergeCell ref="Z22:Z24"/>
    <mergeCell ref="AH22:AH24"/>
    <mergeCell ref="AI22:AI24"/>
    <mergeCell ref="AJ22:AJ24"/>
    <mergeCell ref="AK22:AK24"/>
    <mergeCell ref="AD22:AD24"/>
    <mergeCell ref="AC22:AC24"/>
    <mergeCell ref="Z28:Z31"/>
    <mergeCell ref="AA28:AA31"/>
    <mergeCell ref="G28:G31"/>
    <mergeCell ref="AD21:AF21"/>
    <mergeCell ref="U22:U24"/>
    <mergeCell ref="V22:V24"/>
    <mergeCell ref="Y22:Y24"/>
    <mergeCell ref="W22:W24"/>
    <mergeCell ref="X22:X24"/>
    <mergeCell ref="L22:L24"/>
  </mergeCells>
  <printOptions/>
  <pageMargins left="0.2362204724409449" right="0.11811023622047245" top="0.15748031496062992" bottom="0.1968503937007874" header="0.11811023622047245" footer="0.11811023622047245"/>
  <pageSetup horizontalDpi="300" verticalDpi="300" orientation="landscape" paperSize="9" scale="60" r:id="rId2"/>
  <headerFooter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D32"/>
  <sheetViews>
    <sheetView zoomScale="64" zoomScaleNormal="64" zoomScalePageLayoutView="0" workbookViewId="0" topLeftCell="A1">
      <selection activeCell="H35" sqref="H35:I35"/>
    </sheetView>
  </sheetViews>
  <sheetFormatPr defaultColWidth="9.140625" defaultRowHeight="21.75"/>
  <cols>
    <col min="1" max="1" width="4.57421875" style="0" customWidth="1"/>
    <col min="2" max="2" width="6.140625" style="0" customWidth="1"/>
    <col min="3" max="3" width="5.57421875" style="0" customWidth="1"/>
    <col min="4" max="4" width="4.140625" style="0" customWidth="1"/>
    <col min="5" max="5" width="5.00390625" style="0" customWidth="1"/>
    <col min="6" max="6" width="4.421875" style="0" customWidth="1"/>
    <col min="7" max="7" width="4.140625" style="0" customWidth="1"/>
    <col min="8" max="8" width="4.00390625" style="0" customWidth="1"/>
    <col min="9" max="9" width="5.00390625" style="0" customWidth="1"/>
    <col min="10" max="10" width="4.28125" style="0" customWidth="1"/>
    <col min="11" max="11" width="5.00390625" style="0" customWidth="1"/>
    <col min="12" max="13" width="4.421875" style="0" customWidth="1"/>
    <col min="14" max="14" width="4.57421875" style="0" customWidth="1"/>
    <col min="15" max="15" width="5.00390625" style="0" customWidth="1"/>
    <col min="16" max="16" width="4.421875" style="0" customWidth="1"/>
    <col min="17" max="17" width="5.00390625" style="0" customWidth="1"/>
    <col min="18" max="18" width="4.421875" style="0" customWidth="1"/>
    <col min="19" max="19" width="5.00390625" style="0" customWidth="1"/>
    <col min="20" max="20" width="4.421875" style="0" customWidth="1"/>
    <col min="21" max="21" width="5.00390625" style="0" customWidth="1"/>
    <col min="22" max="22" width="4.421875" style="0" customWidth="1"/>
    <col min="23" max="23" width="5.00390625" style="0" customWidth="1"/>
    <col min="24" max="24" width="4.57421875" style="0" customWidth="1"/>
    <col min="25" max="25" width="5.00390625" style="0" customWidth="1"/>
    <col min="26" max="26" width="3.8515625" style="0" customWidth="1"/>
    <col min="27" max="27" width="4.8515625" style="0" customWidth="1"/>
    <col min="28" max="28" width="6.28125" style="0" customWidth="1"/>
    <col min="29" max="31" width="4.7109375" style="0" customWidth="1"/>
    <col min="32" max="32" width="6.28125" style="0" customWidth="1"/>
    <col min="33" max="40" width="4.7109375" style="0" customWidth="1"/>
    <col min="41" max="53" width="4.28125" style="0" customWidth="1"/>
    <col min="54" max="54" width="4.00390625" style="0" customWidth="1"/>
    <col min="55" max="55" width="5.28125" style="0" customWidth="1"/>
    <col min="56" max="60" width="3.00390625" style="0" customWidth="1"/>
    <col min="61" max="61" width="3.421875" style="0" customWidth="1"/>
    <col min="62" max="62" width="3.8515625" style="0" customWidth="1"/>
  </cols>
  <sheetData>
    <row r="1" ht="40.5" customHeight="1">
      <c r="BC1" s="158" t="s">
        <v>218</v>
      </c>
    </row>
    <row r="2" spans="1:56" ht="40.5" customHeight="1">
      <c r="A2" s="292" t="s">
        <v>219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162"/>
    </row>
    <row r="3" spans="1:56" ht="40.5" customHeight="1">
      <c r="A3" s="292" t="s">
        <v>193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162"/>
    </row>
    <row r="4" s="84" customFormat="1" ht="9" customHeight="1"/>
    <row r="5" s="83" customFormat="1" ht="27" customHeight="1">
      <c r="A5" s="92" t="s">
        <v>220</v>
      </c>
    </row>
    <row r="6" spans="1:55" s="83" customFormat="1" ht="33" customHeight="1">
      <c r="A6" s="273" t="s">
        <v>221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5"/>
      <c r="AC6" s="276" t="s">
        <v>222</v>
      </c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8"/>
    </row>
    <row r="7" spans="1:55" s="84" customFormat="1" ht="27.75">
      <c r="A7" s="303" t="s">
        <v>4</v>
      </c>
      <c r="B7" s="303" t="s">
        <v>139</v>
      </c>
      <c r="C7" s="303" t="s">
        <v>12</v>
      </c>
      <c r="D7" s="303" t="s">
        <v>64</v>
      </c>
      <c r="E7" s="303" t="s">
        <v>65</v>
      </c>
      <c r="F7" s="303" t="s">
        <v>179</v>
      </c>
      <c r="G7" s="303" t="s">
        <v>141</v>
      </c>
      <c r="H7" s="303" t="s">
        <v>142</v>
      </c>
      <c r="I7" s="303" t="s">
        <v>143</v>
      </c>
      <c r="J7" s="303" t="s">
        <v>144</v>
      </c>
      <c r="K7" s="303" t="s">
        <v>66</v>
      </c>
      <c r="L7" s="303" t="s">
        <v>67</v>
      </c>
      <c r="M7" s="303" t="s">
        <v>145</v>
      </c>
      <c r="N7" s="303" t="s">
        <v>146</v>
      </c>
      <c r="O7" s="303" t="s">
        <v>147</v>
      </c>
      <c r="P7" s="303" t="s">
        <v>148</v>
      </c>
      <c r="Q7" s="303" t="s">
        <v>149</v>
      </c>
      <c r="R7" s="303" t="s">
        <v>150</v>
      </c>
      <c r="S7" s="303" t="s">
        <v>151</v>
      </c>
      <c r="T7" s="266" t="s">
        <v>178</v>
      </c>
      <c r="U7" s="303" t="s">
        <v>152</v>
      </c>
      <c r="V7" s="303" t="s">
        <v>182</v>
      </c>
      <c r="W7" s="303" t="s">
        <v>183</v>
      </c>
      <c r="X7" s="303" t="s">
        <v>180</v>
      </c>
      <c r="Y7" s="303" t="s">
        <v>181</v>
      </c>
      <c r="Z7" s="303" t="s">
        <v>184</v>
      </c>
      <c r="AA7" s="293" t="s">
        <v>223</v>
      </c>
      <c r="AB7" s="296" t="s">
        <v>10</v>
      </c>
      <c r="AC7" s="303" t="s">
        <v>139</v>
      </c>
      <c r="AD7" s="303" t="s">
        <v>12</v>
      </c>
      <c r="AE7" s="303" t="s">
        <v>64</v>
      </c>
      <c r="AF7" s="303" t="s">
        <v>65</v>
      </c>
      <c r="AG7" s="303" t="s">
        <v>179</v>
      </c>
      <c r="AH7" s="303" t="s">
        <v>141</v>
      </c>
      <c r="AI7" s="303" t="s">
        <v>142</v>
      </c>
      <c r="AJ7" s="303" t="s">
        <v>143</v>
      </c>
      <c r="AK7" s="303" t="s">
        <v>144</v>
      </c>
      <c r="AL7" s="303" t="s">
        <v>66</v>
      </c>
      <c r="AM7" s="303" t="s">
        <v>67</v>
      </c>
      <c r="AN7" s="303" t="s">
        <v>145</v>
      </c>
      <c r="AO7" s="303" t="s">
        <v>146</v>
      </c>
      <c r="AP7" s="303" t="s">
        <v>147</v>
      </c>
      <c r="AQ7" s="303" t="s">
        <v>148</v>
      </c>
      <c r="AR7" s="303" t="s">
        <v>149</v>
      </c>
      <c r="AS7" s="303" t="s">
        <v>150</v>
      </c>
      <c r="AT7" s="303" t="s">
        <v>151</v>
      </c>
      <c r="AU7" s="266" t="s">
        <v>178</v>
      </c>
      <c r="AV7" s="303" t="s">
        <v>152</v>
      </c>
      <c r="AW7" s="303" t="s">
        <v>182</v>
      </c>
      <c r="AX7" s="303" t="s">
        <v>183</v>
      </c>
      <c r="AY7" s="303" t="s">
        <v>180</v>
      </c>
      <c r="AZ7" s="303" t="s">
        <v>181</v>
      </c>
      <c r="BA7" s="303" t="s">
        <v>184</v>
      </c>
      <c r="BB7" s="306" t="s">
        <v>223</v>
      </c>
      <c r="BC7" s="296" t="s">
        <v>10</v>
      </c>
    </row>
    <row r="8" spans="1:55" s="84" customFormat="1" ht="27.75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267"/>
      <c r="U8" s="303"/>
      <c r="V8" s="303"/>
      <c r="W8" s="303"/>
      <c r="X8" s="303"/>
      <c r="Y8" s="303"/>
      <c r="Z8" s="303"/>
      <c r="AA8" s="294"/>
      <c r="AB8" s="296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267"/>
      <c r="AV8" s="303"/>
      <c r="AW8" s="303"/>
      <c r="AX8" s="303"/>
      <c r="AY8" s="303"/>
      <c r="AZ8" s="303"/>
      <c r="BA8" s="303"/>
      <c r="BB8" s="306"/>
      <c r="BC8" s="296"/>
    </row>
    <row r="9" spans="1:55" s="84" customFormat="1" ht="73.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268"/>
      <c r="U9" s="303"/>
      <c r="V9" s="303"/>
      <c r="W9" s="303"/>
      <c r="X9" s="303"/>
      <c r="Y9" s="303"/>
      <c r="Z9" s="303"/>
      <c r="AA9" s="295"/>
      <c r="AB9" s="296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268"/>
      <c r="AV9" s="303"/>
      <c r="AW9" s="303"/>
      <c r="AX9" s="303"/>
      <c r="AY9" s="303"/>
      <c r="AZ9" s="303"/>
      <c r="BA9" s="303"/>
      <c r="BB9" s="306"/>
      <c r="BC9" s="296"/>
    </row>
    <row r="10" spans="1:55" s="88" customFormat="1" ht="34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156"/>
      <c r="AB10" s="122">
        <f>SUM(A10:AA10)</f>
        <v>0</v>
      </c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156"/>
      <c r="BC10" s="122">
        <f>SUM(AC10:BB10)</f>
        <v>0</v>
      </c>
    </row>
    <row r="11" spans="1:54" s="88" customFormat="1" ht="17.2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</row>
    <row r="12" spans="1:31" s="88" customFormat="1" ht="30">
      <c r="A12" s="92" t="s">
        <v>233</v>
      </c>
      <c r="K12" s="89"/>
      <c r="L12" s="90"/>
      <c r="X12" s="84"/>
      <c r="AB12" s="90"/>
      <c r="AC12" s="91"/>
      <c r="AD12" s="90"/>
      <c r="AE12" s="90"/>
    </row>
    <row r="13" spans="1:32" s="88" customFormat="1" ht="32.25" customHeight="1">
      <c r="A13" s="310" t="s">
        <v>224</v>
      </c>
      <c r="B13" s="311"/>
      <c r="C13" s="312"/>
      <c r="D13" s="282" t="s">
        <v>232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4"/>
    </row>
    <row r="14" spans="1:32" s="88" customFormat="1" ht="27.75">
      <c r="A14" s="303" t="s">
        <v>4</v>
      </c>
      <c r="B14" s="307" t="s">
        <v>225</v>
      </c>
      <c r="C14" s="313" t="s">
        <v>3</v>
      </c>
      <c r="D14" s="307" t="s">
        <v>4</v>
      </c>
      <c r="E14" s="303" t="s">
        <v>139</v>
      </c>
      <c r="F14" s="303" t="s">
        <v>12</v>
      </c>
      <c r="G14" s="303" t="s">
        <v>64</v>
      </c>
      <c r="H14" s="303" t="s">
        <v>65</v>
      </c>
      <c r="I14" s="303" t="s">
        <v>179</v>
      </c>
      <c r="J14" s="303" t="s">
        <v>141</v>
      </c>
      <c r="K14" s="303" t="s">
        <v>142</v>
      </c>
      <c r="L14" s="303" t="s">
        <v>143</v>
      </c>
      <c r="M14" s="303" t="s">
        <v>144</v>
      </c>
      <c r="N14" s="303" t="s">
        <v>66</v>
      </c>
      <c r="O14" s="303" t="s">
        <v>67</v>
      </c>
      <c r="P14" s="303" t="s">
        <v>145</v>
      </c>
      <c r="Q14" s="303" t="s">
        <v>146</v>
      </c>
      <c r="R14" s="303" t="s">
        <v>147</v>
      </c>
      <c r="S14" s="303" t="s">
        <v>148</v>
      </c>
      <c r="T14" s="303" t="s">
        <v>149</v>
      </c>
      <c r="U14" s="303" t="s">
        <v>150</v>
      </c>
      <c r="V14" s="303" t="s">
        <v>151</v>
      </c>
      <c r="W14" s="266" t="s">
        <v>178</v>
      </c>
      <c r="X14" s="266" t="s">
        <v>152</v>
      </c>
      <c r="Y14" s="266" t="s">
        <v>182</v>
      </c>
      <c r="Z14" s="266" t="s">
        <v>183</v>
      </c>
      <c r="AA14" s="266" t="s">
        <v>180</v>
      </c>
      <c r="AB14" s="266" t="s">
        <v>181</v>
      </c>
      <c r="AC14" s="266" t="s">
        <v>184</v>
      </c>
      <c r="AD14" s="293" t="s">
        <v>226</v>
      </c>
      <c r="AE14" s="293" t="s">
        <v>211</v>
      </c>
      <c r="AF14" s="308" t="s">
        <v>10</v>
      </c>
    </row>
    <row r="15" spans="1:32" s="88" customFormat="1" ht="27.75">
      <c r="A15" s="303"/>
      <c r="B15" s="307"/>
      <c r="C15" s="313"/>
      <c r="D15" s="307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267"/>
      <c r="X15" s="267"/>
      <c r="Y15" s="267"/>
      <c r="Z15" s="267"/>
      <c r="AA15" s="267"/>
      <c r="AB15" s="267"/>
      <c r="AC15" s="267"/>
      <c r="AD15" s="294"/>
      <c r="AE15" s="294"/>
      <c r="AF15" s="308"/>
    </row>
    <row r="16" spans="1:32" s="88" customFormat="1" ht="27.75">
      <c r="A16" s="303"/>
      <c r="B16" s="307"/>
      <c r="C16" s="313"/>
      <c r="D16" s="307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267"/>
      <c r="X16" s="267"/>
      <c r="Y16" s="267"/>
      <c r="Z16" s="267"/>
      <c r="AA16" s="267"/>
      <c r="AB16" s="267"/>
      <c r="AC16" s="267"/>
      <c r="AD16" s="294"/>
      <c r="AE16" s="294"/>
      <c r="AF16" s="308"/>
    </row>
    <row r="17" spans="1:32" s="88" customFormat="1" ht="52.5" customHeight="1">
      <c r="A17" s="303"/>
      <c r="B17" s="307"/>
      <c r="C17" s="313"/>
      <c r="D17" s="307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268"/>
      <c r="X17" s="268"/>
      <c r="Y17" s="268"/>
      <c r="Z17" s="268"/>
      <c r="AA17" s="268"/>
      <c r="AB17" s="268"/>
      <c r="AC17" s="268"/>
      <c r="AD17" s="295"/>
      <c r="AE17" s="295"/>
      <c r="AF17" s="308"/>
    </row>
    <row r="18" spans="1:32" s="88" customFormat="1" ht="36.75" customHeight="1">
      <c r="A18" s="160"/>
      <c r="B18" s="160"/>
      <c r="C18" s="122">
        <f>SUM(A18:B18)</f>
        <v>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156"/>
      <c r="AE18" s="156"/>
      <c r="AF18" s="122">
        <f>SUM(D18:AE18)</f>
        <v>0</v>
      </c>
    </row>
    <row r="19" spans="1:32" s="88" customFormat="1" ht="12.75" customHeight="1">
      <c r="A19" s="90"/>
      <c r="B19" s="90"/>
      <c r="C19" s="90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</row>
    <row r="20" spans="1:31" s="88" customFormat="1" ht="27.75" customHeight="1">
      <c r="A20" s="92" t="s">
        <v>227</v>
      </c>
      <c r="B20" s="92"/>
      <c r="C20" s="92"/>
      <c r="D20" s="92"/>
      <c r="K20" s="89"/>
      <c r="L20" s="90"/>
      <c r="X20" s="84"/>
      <c r="AB20" s="90"/>
      <c r="AC20" s="91"/>
      <c r="AD20" s="90"/>
      <c r="AE20" s="90"/>
    </row>
    <row r="21" spans="1:15" ht="27.75" customHeight="1">
      <c r="A21" s="92"/>
      <c r="B21" s="92"/>
      <c r="C21" s="92"/>
      <c r="D21" s="92" t="s">
        <v>231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5" ht="27.75" customHeight="1">
      <c r="A22" s="92"/>
      <c r="C22" s="92" t="s">
        <v>228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5" ht="27.75" customHeight="1">
      <c r="A23" s="92"/>
      <c r="C23" s="92" t="s">
        <v>236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2:15" ht="27.75" customHeight="1">
      <c r="B24" s="92"/>
      <c r="C24" s="92" t="s">
        <v>237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27.75" customHeight="1">
      <c r="A25" s="92"/>
      <c r="B25" s="92"/>
      <c r="C25" s="92" t="s">
        <v>229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7" ht="25.5" customHeight="1">
      <c r="A26" s="92"/>
      <c r="D26" s="163" t="s">
        <v>230</v>
      </c>
      <c r="E26" s="163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38"/>
      <c r="Q26" s="38"/>
    </row>
    <row r="27" spans="1:17" ht="25.5" customHeight="1">
      <c r="A27" s="92"/>
      <c r="C27" s="92"/>
      <c r="D27" s="164" t="s">
        <v>239</v>
      </c>
      <c r="E27" s="165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38"/>
      <c r="Q27" s="38"/>
    </row>
    <row r="28" spans="1:17" ht="25.5" customHeight="1">
      <c r="A28" s="92"/>
      <c r="C28" s="92"/>
      <c r="D28" s="164" t="s">
        <v>240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25.5" customHeight="1">
      <c r="A29" s="92"/>
      <c r="C29" s="92"/>
      <c r="D29" s="164"/>
      <c r="E29" s="164" t="s">
        <v>241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5" ht="29.25">
      <c r="A30" s="161"/>
      <c r="D30" s="92"/>
      <c r="E30" s="20"/>
    </row>
    <row r="31" spans="1:19" ht="21.75">
      <c r="A31" s="21"/>
      <c r="E31" s="21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51.75">
      <c r="A32" s="114"/>
      <c r="G32" s="38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</sheetData>
  <sheetProtection/>
  <mergeCells count="93">
    <mergeCell ref="AF14:AF17"/>
    <mergeCell ref="A2:BC2"/>
    <mergeCell ref="A3:BC3"/>
    <mergeCell ref="Z14:Z17"/>
    <mergeCell ref="AA14:AA17"/>
    <mergeCell ref="AB14:AB17"/>
    <mergeCell ref="AC14:AC17"/>
    <mergeCell ref="AD14:AD17"/>
    <mergeCell ref="AE14:AE17"/>
    <mergeCell ref="T14:T17"/>
    <mergeCell ref="U14:U17"/>
    <mergeCell ref="V14:V17"/>
    <mergeCell ref="W14:W17"/>
    <mergeCell ref="X14:X17"/>
    <mergeCell ref="Y14:Y17"/>
    <mergeCell ref="N14:N17"/>
    <mergeCell ref="O14:O17"/>
    <mergeCell ref="P14:P17"/>
    <mergeCell ref="Q14:Q17"/>
    <mergeCell ref="R14:R17"/>
    <mergeCell ref="S14:S17"/>
    <mergeCell ref="H14:H17"/>
    <mergeCell ref="I14:I17"/>
    <mergeCell ref="J14:J17"/>
    <mergeCell ref="K14:K17"/>
    <mergeCell ref="L14:L17"/>
    <mergeCell ref="M14:M17"/>
    <mergeCell ref="BC7:BC9"/>
    <mergeCell ref="A13:C13"/>
    <mergeCell ref="D13:AF13"/>
    <mergeCell ref="A14:A17"/>
    <mergeCell ref="B14:B17"/>
    <mergeCell ref="C14:C17"/>
    <mergeCell ref="D14:D17"/>
    <mergeCell ref="E14:E17"/>
    <mergeCell ref="F14:F17"/>
    <mergeCell ref="G14:G17"/>
    <mergeCell ref="AW7:AW9"/>
    <mergeCell ref="AX7:AX9"/>
    <mergeCell ref="AY7:AY9"/>
    <mergeCell ref="AZ7:AZ9"/>
    <mergeCell ref="BA7:BA9"/>
    <mergeCell ref="BB7:BB9"/>
    <mergeCell ref="AQ7:AQ9"/>
    <mergeCell ref="AR7:AR9"/>
    <mergeCell ref="AS7:AS9"/>
    <mergeCell ref="AT7:AT9"/>
    <mergeCell ref="AU7:AU9"/>
    <mergeCell ref="AV7:AV9"/>
    <mergeCell ref="AP7:AP9"/>
    <mergeCell ref="AE7:AE9"/>
    <mergeCell ref="AF7:AF9"/>
    <mergeCell ref="AG7:AG9"/>
    <mergeCell ref="AH7:AH9"/>
    <mergeCell ref="AI7:AI9"/>
    <mergeCell ref="AJ7:AJ9"/>
    <mergeCell ref="AK7:AK9"/>
    <mergeCell ref="AL7:AL9"/>
    <mergeCell ref="AM7:AM9"/>
    <mergeCell ref="AN7:AN9"/>
    <mergeCell ref="AO7:AO9"/>
    <mergeCell ref="N7:N9"/>
    <mergeCell ref="O7:O9"/>
    <mergeCell ref="P7:P9"/>
    <mergeCell ref="Q7:Q9"/>
    <mergeCell ref="AD7:AD9"/>
    <mergeCell ref="S7:S9"/>
    <mergeCell ref="T7:T9"/>
    <mergeCell ref="U7:U9"/>
    <mergeCell ref="V7:V9"/>
    <mergeCell ref="W7:W9"/>
    <mergeCell ref="X7:X9"/>
    <mergeCell ref="Y7:Y9"/>
    <mergeCell ref="Z7:Z9"/>
    <mergeCell ref="AA7:AA9"/>
    <mergeCell ref="AB7:AB9"/>
    <mergeCell ref="AC7:AC9"/>
    <mergeCell ref="A6:AB6"/>
    <mergeCell ref="AC6:BC6"/>
    <mergeCell ref="A7:A9"/>
    <mergeCell ref="B7:B9"/>
    <mergeCell ref="C7:C9"/>
    <mergeCell ref="D7:D9"/>
    <mergeCell ref="E7:E9"/>
    <mergeCell ref="F7:F9"/>
    <mergeCell ref="R7:R9"/>
    <mergeCell ref="G7:G9"/>
    <mergeCell ref="H7:H9"/>
    <mergeCell ref="I7:I9"/>
    <mergeCell ref="J7:J9"/>
    <mergeCell ref="K7:K9"/>
    <mergeCell ref="L7:L9"/>
    <mergeCell ref="M7:M9"/>
  </mergeCells>
  <printOptions/>
  <pageMargins left="0.2362204724409449" right="0.11811023622047245" top="0.15748031496062992" bottom="0.1968503937007874" header="0.11811023622047245" footer="0.11811023622047245"/>
  <pageSetup horizontalDpi="300" verticalDpi="300" orientation="landscape" paperSize="9" scale="60" r:id="rId2"/>
  <headerFooter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41"/>
  <sheetViews>
    <sheetView zoomScalePageLayoutView="0" workbookViewId="0" topLeftCell="A22">
      <selection activeCell="H35" sqref="H35:I35"/>
    </sheetView>
  </sheetViews>
  <sheetFormatPr defaultColWidth="9.140625" defaultRowHeight="21.75"/>
  <cols>
    <col min="1" max="1" width="9.140625" style="217" customWidth="1"/>
    <col min="2" max="2" width="9.7109375" style="217" customWidth="1"/>
    <col min="3" max="3" width="8.28125" style="217" customWidth="1"/>
    <col min="4" max="7" width="9.140625" style="217" customWidth="1"/>
    <col min="8" max="8" width="10.00390625" style="217" customWidth="1"/>
    <col min="9" max="9" width="7.8515625" style="217" customWidth="1"/>
    <col min="10" max="10" width="8.00390625" style="217" customWidth="1"/>
    <col min="11" max="11" width="7.421875" style="217" customWidth="1"/>
    <col min="12" max="16384" width="9.140625" style="217" customWidth="1"/>
  </cols>
  <sheetData>
    <row r="1" spans="1:10" ht="20.25" customHeight="1">
      <c r="A1" s="216"/>
      <c r="H1" s="218"/>
      <c r="I1" s="219" t="s">
        <v>242</v>
      </c>
      <c r="J1" s="219"/>
    </row>
    <row r="2" spans="1:10" ht="21">
      <c r="A2" s="220" t="s">
        <v>243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21">
      <c r="A3" s="220" t="s">
        <v>244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21">
      <c r="A4" s="220" t="s">
        <v>245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21">
      <c r="A5" s="314" t="s">
        <v>246</v>
      </c>
      <c r="B5" s="315"/>
      <c r="C5" s="315"/>
      <c r="D5" s="315"/>
      <c r="E5" s="316"/>
      <c r="F5" s="320" t="s">
        <v>247</v>
      </c>
      <c r="G5" s="320"/>
      <c r="H5" s="320"/>
      <c r="I5" s="320"/>
      <c r="J5" s="320"/>
    </row>
    <row r="6" spans="1:10" ht="17.25" customHeight="1">
      <c r="A6" s="317"/>
      <c r="B6" s="318"/>
      <c r="C6" s="318"/>
      <c r="D6" s="318"/>
      <c r="E6" s="319"/>
      <c r="F6" s="321" t="s">
        <v>248</v>
      </c>
      <c r="G6" s="321"/>
      <c r="H6" s="321"/>
      <c r="I6" s="321"/>
      <c r="J6" s="321"/>
    </row>
    <row r="7" spans="1:10" ht="21">
      <c r="A7" s="322" t="s">
        <v>249</v>
      </c>
      <c r="B7" s="324" t="s">
        <v>250</v>
      </c>
      <c r="C7" s="324" t="s">
        <v>251</v>
      </c>
      <c r="D7" s="322" t="s">
        <v>252</v>
      </c>
      <c r="E7" s="322" t="s">
        <v>2</v>
      </c>
      <c r="F7" s="221" t="s">
        <v>253</v>
      </c>
      <c r="G7" s="326" t="s">
        <v>254</v>
      </c>
      <c r="H7" s="326"/>
      <c r="I7" s="326"/>
      <c r="J7" s="326" t="s">
        <v>255</v>
      </c>
    </row>
    <row r="8" spans="1:10" ht="18.75" customHeight="1">
      <c r="A8" s="323"/>
      <c r="B8" s="325"/>
      <c r="C8" s="325"/>
      <c r="D8" s="323"/>
      <c r="E8" s="323"/>
      <c r="F8" s="222" t="s">
        <v>256</v>
      </c>
      <c r="G8" s="327"/>
      <c r="H8" s="327"/>
      <c r="I8" s="327"/>
      <c r="J8" s="327"/>
    </row>
    <row r="9" spans="1:10" ht="21">
      <c r="A9" s="223" t="s">
        <v>257</v>
      </c>
      <c r="B9" s="223"/>
      <c r="C9" s="223"/>
      <c r="D9" s="224"/>
      <c r="E9" s="224"/>
      <c r="F9" s="223">
        <v>1</v>
      </c>
      <c r="G9" s="328"/>
      <c r="H9" s="328"/>
      <c r="I9" s="328"/>
      <c r="J9" s="223"/>
    </row>
    <row r="10" spans="1:10" ht="21">
      <c r="A10" s="225" t="s">
        <v>258</v>
      </c>
      <c r="B10" s="225"/>
      <c r="C10" s="225"/>
      <c r="D10" s="226"/>
      <c r="E10" s="226"/>
      <c r="F10" s="225">
        <v>2</v>
      </c>
      <c r="G10" s="329"/>
      <c r="H10" s="329"/>
      <c r="I10" s="329"/>
      <c r="J10" s="225"/>
    </row>
    <row r="11" spans="1:10" ht="21">
      <c r="A11" s="227" t="s">
        <v>259</v>
      </c>
      <c r="B11" s="227"/>
      <c r="C11" s="227"/>
      <c r="D11" s="228"/>
      <c r="E11" s="228"/>
      <c r="F11" s="225">
        <v>3</v>
      </c>
      <c r="G11" s="329"/>
      <c r="H11" s="329"/>
      <c r="I11" s="329"/>
      <c r="J11" s="225"/>
    </row>
    <row r="12" spans="1:10" ht="21">
      <c r="A12" s="229" t="s">
        <v>3</v>
      </c>
      <c r="B12" s="230">
        <f>SUM(B9:B11)</f>
        <v>0</v>
      </c>
      <c r="C12" s="230">
        <f>SUM(C9:C11)</f>
        <v>0</v>
      </c>
      <c r="D12" s="230">
        <f>SUM(D9:D11)</f>
        <v>0</v>
      </c>
      <c r="E12" s="230">
        <f>SUM(E9:E11)</f>
        <v>0</v>
      </c>
      <c r="F12" s="225">
        <v>4</v>
      </c>
      <c r="G12" s="329"/>
      <c r="H12" s="329"/>
      <c r="I12" s="329"/>
      <c r="J12" s="225"/>
    </row>
    <row r="13" spans="1:10" ht="21">
      <c r="A13" s="223" t="s">
        <v>74</v>
      </c>
      <c r="B13" s="223"/>
      <c r="C13" s="223"/>
      <c r="D13" s="224"/>
      <c r="E13" s="224"/>
      <c r="F13" s="225">
        <v>5</v>
      </c>
      <c r="G13" s="329"/>
      <c r="H13" s="329"/>
      <c r="I13" s="329"/>
      <c r="J13" s="225"/>
    </row>
    <row r="14" spans="1:10" ht="21">
      <c r="A14" s="225" t="s">
        <v>75</v>
      </c>
      <c r="B14" s="225"/>
      <c r="C14" s="225"/>
      <c r="D14" s="226"/>
      <c r="E14" s="226"/>
      <c r="F14" s="225">
        <v>6</v>
      </c>
      <c r="G14" s="329"/>
      <c r="H14" s="329"/>
      <c r="I14" s="329"/>
      <c r="J14" s="225"/>
    </row>
    <row r="15" spans="1:10" ht="21">
      <c r="A15" s="225" t="s">
        <v>76</v>
      </c>
      <c r="B15" s="225"/>
      <c r="C15" s="225"/>
      <c r="D15" s="226"/>
      <c r="E15" s="226"/>
      <c r="F15" s="330" t="s">
        <v>260</v>
      </c>
      <c r="G15" s="330"/>
      <c r="H15" s="330"/>
      <c r="I15" s="330"/>
      <c r="J15" s="330"/>
    </row>
    <row r="16" spans="1:10" ht="21">
      <c r="A16" s="225" t="s">
        <v>77</v>
      </c>
      <c r="B16" s="225"/>
      <c r="C16" s="225"/>
      <c r="D16" s="226"/>
      <c r="E16" s="226"/>
      <c r="F16" s="331" t="s">
        <v>261</v>
      </c>
      <c r="G16" s="331"/>
      <c r="H16" s="331"/>
      <c r="I16" s="332" t="s">
        <v>262</v>
      </c>
      <c r="J16" s="332"/>
    </row>
    <row r="17" spans="1:10" ht="21">
      <c r="A17" s="225" t="s">
        <v>263</v>
      </c>
      <c r="B17" s="225"/>
      <c r="C17" s="225"/>
      <c r="D17" s="226"/>
      <c r="E17" s="226"/>
      <c r="F17" s="333" t="s">
        <v>264</v>
      </c>
      <c r="G17" s="333"/>
      <c r="H17" s="333"/>
      <c r="I17" s="334" t="s">
        <v>262</v>
      </c>
      <c r="J17" s="334"/>
    </row>
    <row r="18" spans="1:10" ht="21">
      <c r="A18" s="227" t="s">
        <v>265</v>
      </c>
      <c r="B18" s="227"/>
      <c r="C18" s="227"/>
      <c r="D18" s="228"/>
      <c r="E18" s="228"/>
      <c r="F18" s="335" t="s">
        <v>266</v>
      </c>
      <c r="G18" s="335"/>
      <c r="H18" s="335"/>
      <c r="I18" s="336" t="s">
        <v>262</v>
      </c>
      <c r="J18" s="336"/>
    </row>
    <row r="19" spans="1:10" ht="21">
      <c r="A19" s="229" t="s">
        <v>3</v>
      </c>
      <c r="B19" s="230">
        <f>SUM(B13:B18)</f>
        <v>0</v>
      </c>
      <c r="C19" s="230">
        <f>SUM(C13:C18)</f>
        <v>0</v>
      </c>
      <c r="D19" s="230">
        <f>SUM(D13:D18)</f>
        <v>0</v>
      </c>
      <c r="E19" s="230">
        <f>SUM(E13:E18)</f>
        <v>0</v>
      </c>
      <c r="F19" s="335" t="s">
        <v>323</v>
      </c>
      <c r="G19" s="335"/>
      <c r="H19" s="335"/>
      <c r="I19" s="336" t="s">
        <v>262</v>
      </c>
      <c r="J19" s="336"/>
    </row>
    <row r="20" spans="1:10" ht="21" customHeight="1">
      <c r="A20" s="223" t="s">
        <v>267</v>
      </c>
      <c r="B20" s="223"/>
      <c r="C20" s="223"/>
      <c r="D20" s="224"/>
      <c r="E20" s="224"/>
      <c r="F20" s="337" t="s">
        <v>268</v>
      </c>
      <c r="G20" s="338"/>
      <c r="H20" s="339"/>
      <c r="I20" s="340" t="s">
        <v>269</v>
      </c>
      <c r="J20" s="340"/>
    </row>
    <row r="21" spans="1:10" ht="21">
      <c r="A21" s="225" t="s">
        <v>270</v>
      </c>
      <c r="B21" s="225"/>
      <c r="C21" s="225"/>
      <c r="D21" s="226"/>
      <c r="E21" s="226"/>
      <c r="F21" s="341" t="s">
        <v>271</v>
      </c>
      <c r="G21" s="341"/>
      <c r="H21" s="231"/>
      <c r="I21" s="332"/>
      <c r="J21" s="332"/>
    </row>
    <row r="22" spans="1:10" ht="21.75" customHeight="1">
      <c r="A22" s="227" t="s">
        <v>272</v>
      </c>
      <c r="B22" s="227"/>
      <c r="C22" s="227"/>
      <c r="D22" s="228"/>
      <c r="E22" s="228"/>
      <c r="F22" s="342" t="s">
        <v>273</v>
      </c>
      <c r="G22" s="343"/>
      <c r="H22" s="232" t="s">
        <v>262</v>
      </c>
      <c r="I22" s="334" t="s">
        <v>262</v>
      </c>
      <c r="J22" s="334"/>
    </row>
    <row r="23" spans="1:10" ht="21" customHeight="1">
      <c r="A23" s="234" t="s">
        <v>3</v>
      </c>
      <c r="B23" s="230">
        <f>SUM(B20:B22)</f>
        <v>0</v>
      </c>
      <c r="C23" s="230">
        <f>SUM(C22)</f>
        <v>0</v>
      </c>
      <c r="D23" s="230">
        <f>SUM(D22)</f>
        <v>0</v>
      </c>
      <c r="E23" s="230">
        <f>SUM(E22)</f>
        <v>0</v>
      </c>
      <c r="F23" s="342" t="s">
        <v>273</v>
      </c>
      <c r="G23" s="343"/>
      <c r="H23" s="232" t="s">
        <v>262</v>
      </c>
      <c r="I23" s="334" t="s">
        <v>262</v>
      </c>
      <c r="J23" s="334"/>
    </row>
    <row r="24" spans="1:10" ht="21" customHeight="1">
      <c r="A24" s="223"/>
      <c r="B24" s="223"/>
      <c r="C24" s="223"/>
      <c r="D24" s="224"/>
      <c r="E24" s="224"/>
      <c r="F24" s="342" t="s">
        <v>273</v>
      </c>
      <c r="G24" s="343"/>
      <c r="H24" s="232" t="s">
        <v>262</v>
      </c>
      <c r="I24" s="334" t="s">
        <v>262</v>
      </c>
      <c r="J24" s="334"/>
    </row>
    <row r="25" spans="1:10" ht="21" customHeight="1">
      <c r="A25" s="225"/>
      <c r="B25" s="225"/>
      <c r="C25" s="225"/>
      <c r="D25" s="226"/>
      <c r="E25" s="226"/>
      <c r="F25" s="342" t="s">
        <v>273</v>
      </c>
      <c r="G25" s="343"/>
      <c r="H25" s="232" t="s">
        <v>262</v>
      </c>
      <c r="I25" s="334" t="s">
        <v>262</v>
      </c>
      <c r="J25" s="334"/>
    </row>
    <row r="26" spans="1:10" ht="21" customHeight="1">
      <c r="A26" s="225"/>
      <c r="B26" s="225"/>
      <c r="C26" s="225"/>
      <c r="D26" s="226"/>
      <c r="E26" s="226"/>
      <c r="F26" s="342" t="s">
        <v>273</v>
      </c>
      <c r="G26" s="343"/>
      <c r="H26" s="233" t="s">
        <v>262</v>
      </c>
      <c r="I26" s="334" t="s">
        <v>262</v>
      </c>
      <c r="J26" s="334" t="s">
        <v>262</v>
      </c>
    </row>
    <row r="27" spans="1:10" ht="21">
      <c r="A27" s="235"/>
      <c r="B27" s="225"/>
      <c r="C27" s="225"/>
      <c r="D27" s="226"/>
      <c r="E27" s="226"/>
      <c r="F27" s="342"/>
      <c r="G27" s="343"/>
      <c r="H27" s="233"/>
      <c r="I27" s="334"/>
      <c r="J27" s="334"/>
    </row>
    <row r="28" spans="1:10" ht="30.75" customHeight="1">
      <c r="A28" s="236" t="s">
        <v>10</v>
      </c>
      <c r="B28" s="230">
        <f>SUM(B12+B19+B23)</f>
        <v>0</v>
      </c>
      <c r="C28" s="230">
        <f>SUM(C12+C19+C23)</f>
        <v>0</v>
      </c>
      <c r="D28" s="230">
        <f>SUM(D12+D19+D23)</f>
        <v>0</v>
      </c>
      <c r="E28" s="230">
        <f>SUM(E12+E19+E23)</f>
        <v>0</v>
      </c>
      <c r="F28" s="330" t="s">
        <v>10</v>
      </c>
      <c r="G28" s="330"/>
      <c r="H28" s="237" t="s">
        <v>262</v>
      </c>
      <c r="I28" s="346" t="s">
        <v>262</v>
      </c>
      <c r="J28" s="346"/>
    </row>
    <row r="29" spans="1:10" ht="27" customHeight="1">
      <c r="A29" s="238" t="s">
        <v>1072</v>
      </c>
      <c r="H29" s="347" t="s">
        <v>274</v>
      </c>
      <c r="I29" s="347"/>
      <c r="J29" s="347"/>
    </row>
    <row r="30" ht="9" customHeight="1"/>
    <row r="31" ht="21">
      <c r="A31" s="217" t="s">
        <v>275</v>
      </c>
    </row>
    <row r="32" ht="21.75" customHeight="1">
      <c r="A32" s="217" t="s">
        <v>276</v>
      </c>
    </row>
    <row r="33" spans="1:7" ht="21">
      <c r="A33" s="217" t="s">
        <v>277</v>
      </c>
      <c r="G33" s="217" t="s">
        <v>278</v>
      </c>
    </row>
    <row r="34" ht="21">
      <c r="A34" s="217" t="s">
        <v>310</v>
      </c>
    </row>
    <row r="35" spans="1:11" ht="37.5">
      <c r="A35" s="348" t="s">
        <v>279</v>
      </c>
      <c r="B35" s="349"/>
      <c r="C35" s="350"/>
      <c r="D35" s="348" t="s">
        <v>280</v>
      </c>
      <c r="E35" s="349"/>
      <c r="F35" s="350"/>
      <c r="G35" s="344" t="s">
        <v>281</v>
      </c>
      <c r="H35" s="348" t="s">
        <v>282</v>
      </c>
      <c r="I35" s="350"/>
      <c r="J35" s="239" t="s">
        <v>261</v>
      </c>
      <c r="K35" s="344" t="s">
        <v>281</v>
      </c>
    </row>
    <row r="36" spans="1:11" ht="37.5">
      <c r="A36" s="240" t="s">
        <v>283</v>
      </c>
      <c r="B36" s="241" t="s">
        <v>284</v>
      </c>
      <c r="C36" s="242" t="s">
        <v>3</v>
      </c>
      <c r="D36" s="240" t="s">
        <v>283</v>
      </c>
      <c r="E36" s="241" t="s">
        <v>284</v>
      </c>
      <c r="F36" s="243" t="s">
        <v>3</v>
      </c>
      <c r="G36" s="345"/>
      <c r="H36" s="244" t="s">
        <v>285</v>
      </c>
      <c r="I36" s="244" t="s">
        <v>286</v>
      </c>
      <c r="J36" s="245" t="s">
        <v>287</v>
      </c>
      <c r="K36" s="345"/>
    </row>
    <row r="37" spans="1:11" ht="21">
      <c r="A37" s="246"/>
      <c r="B37" s="246"/>
      <c r="C37" s="247">
        <f>A37+B37</f>
        <v>0</v>
      </c>
      <c r="D37" s="246"/>
      <c r="E37" s="246"/>
      <c r="F37" s="247">
        <f>D37+E37</f>
        <v>0</v>
      </c>
      <c r="G37" s="247">
        <f>F37-C37</f>
        <v>0</v>
      </c>
      <c r="H37" s="246"/>
      <c r="I37" s="246"/>
      <c r="J37" s="246"/>
      <c r="K37" s="247">
        <f>G37+H37-I37+J37</f>
        <v>0</v>
      </c>
    </row>
    <row r="39" spans="1:10" s="218" customFormat="1" ht="23.25">
      <c r="A39" s="248" t="s">
        <v>288</v>
      </c>
      <c r="B39" s="248" t="s">
        <v>311</v>
      </c>
      <c r="C39" s="249"/>
      <c r="D39" s="249"/>
      <c r="E39" s="249"/>
      <c r="F39" s="249"/>
      <c r="G39" s="249"/>
      <c r="H39" s="249"/>
      <c r="I39" s="248"/>
      <c r="J39" s="248"/>
    </row>
    <row r="41" spans="1:10" s="218" customFormat="1" ht="23.25">
      <c r="A41" s="249"/>
      <c r="B41" s="249"/>
      <c r="C41" s="249"/>
      <c r="D41" s="249"/>
      <c r="E41" s="249"/>
      <c r="F41" s="249"/>
      <c r="G41" s="249"/>
      <c r="H41" s="249"/>
      <c r="I41" s="248"/>
      <c r="J41" s="248"/>
    </row>
  </sheetData>
  <sheetProtection/>
  <mergeCells count="49">
    <mergeCell ref="K35:K36"/>
    <mergeCell ref="F28:G28"/>
    <mergeCell ref="I28:J28"/>
    <mergeCell ref="H29:J29"/>
    <mergeCell ref="A35:C35"/>
    <mergeCell ref="D35:F35"/>
    <mergeCell ref="G35:G36"/>
    <mergeCell ref="H35:I35"/>
    <mergeCell ref="F25:G25"/>
    <mergeCell ref="I25:J25"/>
    <mergeCell ref="F26:G26"/>
    <mergeCell ref="I26:J26"/>
    <mergeCell ref="F27:G27"/>
    <mergeCell ref="I27:J27"/>
    <mergeCell ref="F22:G22"/>
    <mergeCell ref="I22:J22"/>
    <mergeCell ref="F23:G23"/>
    <mergeCell ref="I23:J23"/>
    <mergeCell ref="F24:G24"/>
    <mergeCell ref="I24:J24"/>
    <mergeCell ref="F19:H19"/>
    <mergeCell ref="I19:J19"/>
    <mergeCell ref="F20:H20"/>
    <mergeCell ref="I20:J20"/>
    <mergeCell ref="F21:G21"/>
    <mergeCell ref="I21:J21"/>
    <mergeCell ref="F15:J15"/>
    <mergeCell ref="F16:H16"/>
    <mergeCell ref="I16:J16"/>
    <mergeCell ref="F17:H17"/>
    <mergeCell ref="I17:J17"/>
    <mergeCell ref="F18:H18"/>
    <mergeCell ref="I18:J18"/>
    <mergeCell ref="G9:I9"/>
    <mergeCell ref="G10:I10"/>
    <mergeCell ref="G11:I11"/>
    <mergeCell ref="G12:I12"/>
    <mergeCell ref="G13:I13"/>
    <mergeCell ref="G14:I14"/>
    <mergeCell ref="A5:E6"/>
    <mergeCell ref="F5:J5"/>
    <mergeCell ref="F6:J6"/>
    <mergeCell ref="A7:A8"/>
    <mergeCell ref="B7:B8"/>
    <mergeCell ref="C7:C8"/>
    <mergeCell ref="D7:D8"/>
    <mergeCell ref="E7:E8"/>
    <mergeCell ref="G7:I8"/>
    <mergeCell ref="J7:J8"/>
  </mergeCells>
  <printOptions/>
  <pageMargins left="0.3937007874015748" right="0.1968503937007874" top="0.24" bottom="0.5905511811023623" header="0.16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R29"/>
  <sheetViews>
    <sheetView zoomScalePageLayoutView="0" workbookViewId="0" topLeftCell="A1">
      <selection activeCell="C13" sqref="C13"/>
    </sheetView>
  </sheetViews>
  <sheetFormatPr defaultColWidth="9.140625" defaultRowHeight="21.75"/>
  <cols>
    <col min="1" max="1" width="5.00390625" style="250" customWidth="1"/>
    <col min="2" max="2" width="24.140625" style="250" customWidth="1"/>
    <col min="3" max="3" width="15.140625" style="250" customWidth="1"/>
    <col min="4" max="5" width="7.8515625" style="250" customWidth="1"/>
    <col min="6" max="6" width="7.140625" style="250" customWidth="1"/>
    <col min="7" max="7" width="8.421875" style="250" customWidth="1"/>
    <col min="8" max="11" width="10.8515625" style="250" customWidth="1"/>
    <col min="12" max="12" width="13.8515625" style="250" customWidth="1"/>
    <col min="13" max="13" width="8.8515625" style="250" customWidth="1"/>
    <col min="14" max="14" width="7.8515625" style="250" customWidth="1"/>
    <col min="15" max="16384" width="9.140625" style="250" customWidth="1"/>
  </cols>
  <sheetData>
    <row r="1" ht="10.5" customHeight="1"/>
    <row r="2" spans="1:14" ht="21.75">
      <c r="A2" s="351" t="s">
        <v>305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ht="21.75">
      <c r="A3" s="351" t="s">
        <v>309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4" ht="21.75">
      <c r="A4" s="352" t="s">
        <v>308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ht="9.7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4" ht="21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21.75">
      <c r="A7" s="353" t="s">
        <v>256</v>
      </c>
      <c r="B7" s="353" t="s">
        <v>304</v>
      </c>
      <c r="C7" s="353" t="s">
        <v>303</v>
      </c>
      <c r="D7" s="353" t="s">
        <v>302</v>
      </c>
      <c r="E7" s="353" t="s">
        <v>301</v>
      </c>
      <c r="F7" s="353" t="s">
        <v>300</v>
      </c>
      <c r="G7" s="353" t="s">
        <v>299</v>
      </c>
      <c r="H7" s="356" t="s">
        <v>307</v>
      </c>
      <c r="I7" s="357"/>
      <c r="J7" s="357"/>
      <c r="K7" s="357"/>
      <c r="L7" s="252" t="s">
        <v>298</v>
      </c>
      <c r="M7" s="353" t="s">
        <v>297</v>
      </c>
      <c r="N7" s="353" t="s">
        <v>288</v>
      </c>
    </row>
    <row r="8" spans="1:14" ht="21.75">
      <c r="A8" s="354"/>
      <c r="B8" s="354"/>
      <c r="C8" s="354"/>
      <c r="D8" s="354"/>
      <c r="E8" s="354"/>
      <c r="F8" s="354"/>
      <c r="G8" s="354"/>
      <c r="H8" s="358"/>
      <c r="I8" s="359"/>
      <c r="J8" s="359"/>
      <c r="K8" s="359"/>
      <c r="L8" s="253" t="s">
        <v>296</v>
      </c>
      <c r="M8" s="354"/>
      <c r="N8" s="354"/>
    </row>
    <row r="9" spans="1:14" ht="21.75">
      <c r="A9" s="355"/>
      <c r="B9" s="355"/>
      <c r="C9" s="355"/>
      <c r="D9" s="355"/>
      <c r="E9" s="355"/>
      <c r="F9" s="355"/>
      <c r="G9" s="355"/>
      <c r="H9" s="254" t="s">
        <v>306</v>
      </c>
      <c r="I9" s="254" t="s">
        <v>295</v>
      </c>
      <c r="J9" s="254" t="s">
        <v>294</v>
      </c>
      <c r="K9" s="254" t="s">
        <v>293</v>
      </c>
      <c r="L9" s="255" t="s">
        <v>292</v>
      </c>
      <c r="M9" s="355"/>
      <c r="N9" s="355"/>
    </row>
    <row r="10" spans="1:14" ht="21.7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</row>
    <row r="11" spans="1:14" ht="21.75">
      <c r="A11" s="257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</row>
    <row r="12" spans="1:14" ht="21.75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</row>
    <row r="13" spans="1:14" ht="21.75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</row>
    <row r="14" spans="1:14" ht="16.5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</row>
    <row r="15" spans="1:14" ht="16.5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</row>
    <row r="16" spans="1:14" ht="16.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14" ht="16.5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</row>
    <row r="18" spans="1:14" ht="16.5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</row>
    <row r="19" spans="1:14" ht="16.5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</row>
    <row r="20" spans="1:14" ht="16.5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</row>
    <row r="21" spans="1:14" ht="16.5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ht="16.5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</row>
    <row r="24" spans="2:12" ht="12" customHeight="1">
      <c r="B24" s="260"/>
      <c r="C24" s="260"/>
      <c r="L24" s="261"/>
    </row>
    <row r="25" spans="11:13" ht="23.25">
      <c r="K25" s="250" t="s">
        <v>291</v>
      </c>
      <c r="M25" s="261"/>
    </row>
    <row r="26" ht="23.25">
      <c r="M26" s="261"/>
    </row>
    <row r="27" spans="10:18" ht="23.25">
      <c r="J27" s="360" t="s">
        <v>1070</v>
      </c>
      <c r="K27" s="360"/>
      <c r="L27" s="360"/>
      <c r="M27" s="360"/>
      <c r="N27" s="262"/>
      <c r="O27" s="262"/>
      <c r="P27" s="262"/>
      <c r="Q27" s="262"/>
      <c r="R27" s="263"/>
    </row>
    <row r="28" spans="11:18" ht="23.25">
      <c r="K28" s="361" t="s">
        <v>290</v>
      </c>
      <c r="L28" s="361"/>
      <c r="M28" s="361"/>
      <c r="N28" s="361"/>
      <c r="O28" s="361"/>
      <c r="P28" s="361"/>
      <c r="Q28" s="361"/>
      <c r="R28" s="361"/>
    </row>
    <row r="29" spans="11:18" ht="23.25">
      <c r="K29" s="361" t="s">
        <v>289</v>
      </c>
      <c r="L29" s="361"/>
      <c r="M29" s="361"/>
      <c r="N29" s="361"/>
      <c r="O29" s="361"/>
      <c r="P29" s="361"/>
      <c r="Q29" s="361"/>
      <c r="R29" s="361"/>
    </row>
  </sheetData>
  <sheetProtection/>
  <mergeCells count="16">
    <mergeCell ref="H7:K8"/>
    <mergeCell ref="M7:M9"/>
    <mergeCell ref="N7:N9"/>
    <mergeCell ref="J27:M27"/>
    <mergeCell ref="K28:R28"/>
    <mergeCell ref="K29:R29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</mergeCells>
  <printOptions/>
  <pageMargins left="0.2362204724409449" right="0.1968503937007874" top="0.2755905511811024" bottom="0.5118110236220472" header="0.11811023622047245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22"/>
  <sheetViews>
    <sheetView view="pageBreakPreview" zoomScale="85" zoomScaleSheetLayoutView="85" workbookViewId="0" topLeftCell="A4">
      <selection activeCell="G17" sqref="G17"/>
    </sheetView>
  </sheetViews>
  <sheetFormatPr defaultColWidth="9.140625" defaultRowHeight="21.75"/>
  <cols>
    <col min="1" max="1" width="5.57421875" style="188" customWidth="1"/>
    <col min="2" max="2" width="19.00390625" style="168" customWidth="1"/>
    <col min="3" max="3" width="12.28125" style="168" customWidth="1"/>
    <col min="4" max="16" width="6.140625" style="168" customWidth="1"/>
    <col min="17" max="17" width="7.7109375" style="168" customWidth="1"/>
    <col min="18" max="18" width="13.28125" style="168" customWidth="1"/>
    <col min="19" max="16384" width="9.140625" style="168" customWidth="1"/>
  </cols>
  <sheetData>
    <row r="1" spans="1:18" ht="21">
      <c r="A1" s="362" t="s">
        <v>1071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</row>
    <row r="2" spans="1:18" ht="21">
      <c r="A2" s="362" t="s">
        <v>312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8" ht="21">
      <c r="A3" s="362" t="s">
        <v>322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18" ht="21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</row>
    <row r="5" spans="1:18" ht="21" customHeight="1">
      <c r="A5" s="364" t="s">
        <v>256</v>
      </c>
      <c r="B5" s="364" t="s">
        <v>313</v>
      </c>
      <c r="C5" s="364" t="s">
        <v>302</v>
      </c>
      <c r="D5" s="369" t="s">
        <v>314</v>
      </c>
      <c r="E5" s="370"/>
      <c r="F5" s="375" t="s">
        <v>315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</row>
    <row r="6" spans="1:18" ht="21" customHeight="1">
      <c r="A6" s="365"/>
      <c r="B6" s="367"/>
      <c r="C6" s="367"/>
      <c r="D6" s="371"/>
      <c r="E6" s="372"/>
      <c r="F6" s="378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80"/>
    </row>
    <row r="7" spans="1:18" ht="21" customHeight="1">
      <c r="A7" s="365"/>
      <c r="B7" s="367"/>
      <c r="C7" s="367"/>
      <c r="D7" s="373"/>
      <c r="E7" s="374"/>
      <c r="F7" s="381" t="s">
        <v>12</v>
      </c>
      <c r="G7" s="384" t="s">
        <v>64</v>
      </c>
      <c r="H7" s="384" t="s">
        <v>65</v>
      </c>
      <c r="I7" s="384" t="s">
        <v>66</v>
      </c>
      <c r="J7" s="387" t="s">
        <v>316</v>
      </c>
      <c r="K7" s="387" t="s">
        <v>317</v>
      </c>
      <c r="L7" s="387" t="s">
        <v>139</v>
      </c>
      <c r="M7" s="387" t="s">
        <v>179</v>
      </c>
      <c r="N7" s="387" t="s">
        <v>318</v>
      </c>
      <c r="O7" s="387" t="s">
        <v>319</v>
      </c>
      <c r="P7" s="169"/>
      <c r="Q7" s="170"/>
      <c r="R7" s="171"/>
    </row>
    <row r="8" spans="1:18" ht="36">
      <c r="A8" s="365"/>
      <c r="B8" s="367"/>
      <c r="C8" s="367"/>
      <c r="D8" s="172" t="s">
        <v>1</v>
      </c>
      <c r="E8" s="173" t="s">
        <v>2</v>
      </c>
      <c r="F8" s="382"/>
      <c r="G8" s="385"/>
      <c r="H8" s="385"/>
      <c r="I8" s="385"/>
      <c r="J8" s="388"/>
      <c r="K8" s="388"/>
      <c r="L8" s="388"/>
      <c r="M8" s="388"/>
      <c r="N8" s="388"/>
      <c r="O8" s="388"/>
      <c r="P8" s="174" t="s">
        <v>139</v>
      </c>
      <c r="Q8" s="175" t="s">
        <v>320</v>
      </c>
      <c r="R8" s="176" t="s">
        <v>288</v>
      </c>
    </row>
    <row r="9" spans="1:18" ht="21">
      <c r="A9" s="366"/>
      <c r="B9" s="368"/>
      <c r="C9" s="368"/>
      <c r="D9" s="177"/>
      <c r="E9" s="178"/>
      <c r="F9" s="383"/>
      <c r="G9" s="386"/>
      <c r="H9" s="386"/>
      <c r="I9" s="386"/>
      <c r="J9" s="389"/>
      <c r="K9" s="389"/>
      <c r="L9" s="389"/>
      <c r="M9" s="389"/>
      <c r="N9" s="389"/>
      <c r="O9" s="389"/>
      <c r="P9" s="179"/>
      <c r="Q9" s="180"/>
      <c r="R9" s="181"/>
    </row>
    <row r="10" spans="1:18" ht="20.25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</row>
    <row r="11" spans="1:18" ht="20.25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18" ht="20.25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18" ht="20.2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5" ht="9" customHeight="1"/>
    <row r="16" spans="9:17" ht="21">
      <c r="I16" s="166"/>
      <c r="J16" s="166"/>
      <c r="K16" s="391" t="s">
        <v>274</v>
      </c>
      <c r="L16" s="391"/>
      <c r="M16" s="391"/>
      <c r="N16" s="391"/>
      <c r="O16" s="391"/>
      <c r="P16" s="167"/>
      <c r="Q16" s="189"/>
    </row>
    <row r="17" spans="9:17" ht="21">
      <c r="I17" s="166"/>
      <c r="J17" s="166"/>
      <c r="K17" s="167"/>
      <c r="L17" s="167"/>
      <c r="M17" s="167"/>
      <c r="N17" s="167"/>
      <c r="O17" s="167"/>
      <c r="P17" s="167"/>
      <c r="Q17" s="189"/>
    </row>
    <row r="18" spans="9:17" ht="10.5" customHeight="1">
      <c r="I18" s="166"/>
      <c r="J18" s="166"/>
      <c r="K18" s="167"/>
      <c r="L18" s="167"/>
      <c r="M18" s="167"/>
      <c r="N18" s="167"/>
      <c r="O18" s="167"/>
      <c r="P18" s="167"/>
      <c r="Q18" s="189"/>
    </row>
    <row r="19" spans="9:17" ht="21">
      <c r="I19" s="166"/>
      <c r="J19" s="166"/>
      <c r="K19" s="391" t="s">
        <v>321</v>
      </c>
      <c r="L19" s="391"/>
      <c r="M19" s="391"/>
      <c r="N19" s="391"/>
      <c r="O19" s="391"/>
      <c r="P19" s="167"/>
      <c r="Q19" s="189"/>
    </row>
    <row r="20" spans="9:16" ht="21">
      <c r="I20" s="390" t="s">
        <v>290</v>
      </c>
      <c r="J20" s="390"/>
      <c r="K20" s="390"/>
      <c r="L20" s="390"/>
      <c r="M20" s="390"/>
      <c r="N20" s="390"/>
      <c r="O20" s="390"/>
      <c r="P20" s="390"/>
    </row>
    <row r="21" spans="9:16" ht="21">
      <c r="I21" s="390" t="s">
        <v>289</v>
      </c>
      <c r="J21" s="390"/>
      <c r="K21" s="390"/>
      <c r="L21" s="390"/>
      <c r="M21" s="390"/>
      <c r="N21" s="390"/>
      <c r="O21" s="390"/>
      <c r="P21" s="390"/>
    </row>
    <row r="22" spans="9:16" ht="21">
      <c r="I22" s="166"/>
      <c r="J22" s="166"/>
      <c r="K22" s="166"/>
      <c r="L22" s="166"/>
      <c r="M22" s="166"/>
      <c r="N22" s="166"/>
      <c r="O22" s="166"/>
      <c r="P22" s="166"/>
    </row>
  </sheetData>
  <sheetProtection/>
  <mergeCells count="23">
    <mergeCell ref="I21:P21"/>
    <mergeCell ref="M7:M9"/>
    <mergeCell ref="N7:N9"/>
    <mergeCell ref="O7:O9"/>
    <mergeCell ref="K16:O16"/>
    <mergeCell ref="K19:O19"/>
    <mergeCell ref="I20:P20"/>
    <mergeCell ref="G7:G9"/>
    <mergeCell ref="H7:H9"/>
    <mergeCell ref="I7:I9"/>
    <mergeCell ref="J7:J9"/>
    <mergeCell ref="K7:K9"/>
    <mergeCell ref="L7:L9"/>
    <mergeCell ref="A1:R1"/>
    <mergeCell ref="A2:R2"/>
    <mergeCell ref="A3:R3"/>
    <mergeCell ref="A4:R4"/>
    <mergeCell ref="A5:A9"/>
    <mergeCell ref="B5:B9"/>
    <mergeCell ref="C5:C9"/>
    <mergeCell ref="D5:E7"/>
    <mergeCell ref="F5:R6"/>
    <mergeCell ref="F7:F9"/>
  </mergeCells>
  <printOptions/>
  <pageMargins left="0.7086614173228347" right="0.1968503937007874" top="0.7874015748031497" bottom="0.1968503937007874" header="0.31496062992125984" footer="0.1574803149606299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Sunisa</dc:creator>
  <cp:keywords/>
  <dc:description/>
  <cp:lastModifiedBy>HomeUser</cp:lastModifiedBy>
  <cp:lastPrinted>2014-06-09T10:10:37Z</cp:lastPrinted>
  <dcterms:created xsi:type="dcterms:W3CDTF">2005-09-20T07:47:23Z</dcterms:created>
  <dcterms:modified xsi:type="dcterms:W3CDTF">2014-06-09T10:19:56Z</dcterms:modified>
  <cp:category/>
  <cp:version/>
  <cp:contentType/>
  <cp:contentStatus/>
</cp:coreProperties>
</file>