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ส่วนที่1" sheetId="1" r:id="rId1"/>
    <sheet name="ส่วนที่2" sheetId="9" r:id="rId2"/>
    <sheet name="ส่วนที่3" sheetId="3" r:id="rId3"/>
    <sheet name="ส่วนที่4ครั้งที่1" sheetId="10" r:id="rId4"/>
    <sheet name="ส่วนที่4ครั้งที่2" sheetId="13" r:id="rId5"/>
    <sheet name="ส่วนที่5" sheetId="11" r:id="rId6"/>
    <sheet name="บันทึก" sheetId="12" r:id="rId7"/>
  </sheets>
  <definedNames>
    <definedName name="_xlnm.Print_Area" localSheetId="0">ส่วนที่1!$A$1:$D$33</definedName>
    <definedName name="_xlnm.Print_Area" localSheetId="1">ส่วนที่2!$A$1:$F$41</definedName>
    <definedName name="_xlnm.Print_Area" localSheetId="2">ส่วนที่3!$A$1:$E$84</definedName>
    <definedName name="_xlnm.Print_Area" localSheetId="3">ส่วนที่4ครั้งที่1!$A$1:$J$77</definedName>
    <definedName name="_xlnm.Print_Area" localSheetId="4">ส่วนที่4ครั้งที่2!$A$1:$J$77</definedName>
    <definedName name="_xlnm.Print_Area" localSheetId="5">ส่วนที่5!$A$1:$F$49</definedName>
    <definedName name="_xlnm.Print_Titles" localSheetId="2">ส่วนที่3!$1:$6</definedName>
    <definedName name="_xlnm.Print_Titles" localSheetId="3">ส่วนที่4ครั้งที่1!$3:$6</definedName>
    <definedName name="_xlnm.Print_Titles" localSheetId="4">ส่วนที่4ครั้งที่2!$3:$6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1" l="1"/>
  <c r="E38" i="11"/>
  <c r="E37" i="11"/>
  <c r="E36" i="11"/>
  <c r="E35" i="11"/>
  <c r="E34" i="11"/>
  <c r="E33" i="11"/>
  <c r="E28" i="11"/>
  <c r="E27" i="11"/>
  <c r="E26" i="11"/>
  <c r="E24" i="11"/>
  <c r="E23" i="11"/>
  <c r="E22" i="11"/>
  <c r="E21" i="11"/>
  <c r="E20" i="11"/>
  <c r="E19" i="11"/>
  <c r="E18" i="11"/>
  <c r="E15" i="11"/>
  <c r="E14" i="11"/>
  <c r="E13" i="11"/>
  <c r="E12" i="11"/>
  <c r="E11" i="11"/>
  <c r="D30" i="13"/>
  <c r="D29" i="13"/>
  <c r="D28" i="13"/>
  <c r="D27" i="13"/>
  <c r="D26" i="13"/>
  <c r="D23" i="13"/>
  <c r="D22" i="13"/>
  <c r="D21" i="13"/>
  <c r="D18" i="13"/>
  <c r="D17" i="13"/>
  <c r="J75" i="13"/>
  <c r="J69" i="13"/>
  <c r="I58" i="13"/>
  <c r="H58" i="13"/>
  <c r="G58" i="13"/>
  <c r="F58" i="13"/>
  <c r="E58" i="13"/>
  <c r="D58" i="13"/>
  <c r="I43" i="13"/>
  <c r="I42" i="13" s="1"/>
  <c r="H43" i="13"/>
  <c r="H42" i="13" s="1"/>
  <c r="G43" i="13"/>
  <c r="G42" i="13" s="1"/>
  <c r="F43" i="13"/>
  <c r="E43" i="13"/>
  <c r="D43" i="13"/>
  <c r="D42" i="13" s="1"/>
  <c r="F42" i="13"/>
  <c r="E42" i="13"/>
  <c r="I33" i="13"/>
  <c r="H33" i="13"/>
  <c r="G33" i="13"/>
  <c r="F33" i="13"/>
  <c r="E33" i="13"/>
  <c r="D33" i="13"/>
  <c r="I16" i="13"/>
  <c r="I15" i="13" s="1"/>
  <c r="H16" i="13"/>
  <c r="G16" i="13"/>
  <c r="F16" i="13"/>
  <c r="F15" i="13" s="1"/>
  <c r="E16" i="13"/>
  <c r="E15" i="13" s="1"/>
  <c r="H15" i="13"/>
  <c r="G15" i="13"/>
  <c r="I7" i="13"/>
  <c r="H7" i="13"/>
  <c r="G7" i="13"/>
  <c r="F7" i="13"/>
  <c r="E7" i="13"/>
  <c r="D7" i="13"/>
  <c r="D16" i="13" l="1"/>
  <c r="D15" i="13" s="1"/>
  <c r="D75" i="13" s="1"/>
  <c r="F75" i="13"/>
  <c r="H75" i="13"/>
  <c r="I75" i="13"/>
  <c r="E75" i="13"/>
  <c r="G75" i="13"/>
  <c r="J77" i="13" l="1"/>
  <c r="D7" i="10"/>
  <c r="D78" i="3"/>
  <c r="D67" i="3"/>
  <c r="D63" i="3"/>
  <c r="D48" i="3"/>
  <c r="D47" i="3" s="1"/>
  <c r="D44" i="3"/>
  <c r="D42" i="3" s="1"/>
  <c r="D28" i="3"/>
  <c r="D24" i="3"/>
  <c r="D16" i="3"/>
  <c r="E25" i="11" l="1"/>
  <c r="F14" i="9"/>
  <c r="F14" i="11" s="1"/>
  <c r="F15" i="9"/>
  <c r="F15" i="11" s="1"/>
  <c r="F12" i="9"/>
  <c r="F12" i="11" s="1"/>
  <c r="F11" i="9"/>
  <c r="F11" i="11" s="1"/>
  <c r="F6" i="11"/>
  <c r="E17" i="11"/>
  <c r="E6" i="11"/>
  <c r="D30" i="10"/>
  <c r="D29" i="10"/>
  <c r="D28" i="10"/>
  <c r="D27" i="10"/>
  <c r="D26" i="10"/>
  <c r="D23" i="10"/>
  <c r="D22" i="10"/>
  <c r="D21" i="10"/>
  <c r="D18" i="10"/>
  <c r="D17" i="10"/>
  <c r="J69" i="10"/>
  <c r="J75" i="10" s="1"/>
  <c r="E58" i="10"/>
  <c r="F58" i="10"/>
  <c r="G58" i="10"/>
  <c r="H58" i="10"/>
  <c r="I58" i="10"/>
  <c r="D58" i="10"/>
  <c r="F42" i="10"/>
  <c r="G42" i="10"/>
  <c r="I42" i="10"/>
  <c r="E43" i="10"/>
  <c r="E42" i="10" s="1"/>
  <c r="F43" i="10"/>
  <c r="G43" i="10"/>
  <c r="H43" i="10"/>
  <c r="H42" i="10" s="1"/>
  <c r="H75" i="10" s="1"/>
  <c r="I43" i="10"/>
  <c r="D43" i="10"/>
  <c r="D42" i="10" s="1"/>
  <c r="E33" i="10"/>
  <c r="F33" i="10"/>
  <c r="G33" i="10"/>
  <c r="H33" i="10"/>
  <c r="I33" i="10"/>
  <c r="D33" i="10"/>
  <c r="E16" i="10"/>
  <c r="E15" i="10" s="1"/>
  <c r="F16" i="10"/>
  <c r="G16" i="10"/>
  <c r="H16" i="10"/>
  <c r="H15" i="10" s="1"/>
  <c r="I16" i="10"/>
  <c r="I15" i="10" s="1"/>
  <c r="F15" i="10"/>
  <c r="G15" i="10"/>
  <c r="E7" i="10"/>
  <c r="F7" i="10"/>
  <c r="G7" i="10"/>
  <c r="H7" i="10"/>
  <c r="I7" i="10"/>
  <c r="F27" i="9"/>
  <c r="F27" i="11" s="1"/>
  <c r="F28" i="9"/>
  <c r="F29" i="9"/>
  <c r="F33" i="9"/>
  <c r="F33" i="11" s="1"/>
  <c r="F34" i="9"/>
  <c r="F34" i="11" s="1"/>
  <c r="F35" i="9"/>
  <c r="F35" i="11" s="1"/>
  <c r="F36" i="9"/>
  <c r="F36" i="11" s="1"/>
  <c r="F37" i="9"/>
  <c r="F37" i="11" s="1"/>
  <c r="F38" i="9"/>
  <c r="F38" i="11" s="1"/>
  <c r="F39" i="9"/>
  <c r="F40" i="9"/>
  <c r="F26" i="9"/>
  <c r="F26" i="11" s="1"/>
  <c r="F19" i="9"/>
  <c r="F19" i="11" s="1"/>
  <c r="F20" i="9"/>
  <c r="F20" i="11" s="1"/>
  <c r="F21" i="9"/>
  <c r="F21" i="11" s="1"/>
  <c r="F22" i="9"/>
  <c r="F22" i="11" s="1"/>
  <c r="F23" i="9"/>
  <c r="F23" i="11" s="1"/>
  <c r="F24" i="9"/>
  <c r="F24" i="11" s="1"/>
  <c r="F18" i="9"/>
  <c r="F18" i="11" s="1"/>
  <c r="F13" i="9"/>
  <c r="F13" i="11" s="1"/>
  <c r="F8" i="9"/>
  <c r="F9" i="9"/>
  <c r="F7" i="9"/>
  <c r="F28" i="11" l="1"/>
  <c r="F25" i="11" s="1"/>
  <c r="F25" i="9"/>
  <c r="F10" i="11"/>
  <c r="F17" i="11"/>
  <c r="E32" i="11"/>
  <c r="F32" i="9" s="1"/>
  <c r="F32" i="11" s="1"/>
  <c r="G75" i="10"/>
  <c r="F75" i="10"/>
  <c r="D16" i="10"/>
  <c r="D15" i="10" s="1"/>
  <c r="D75" i="10" s="1"/>
  <c r="I75" i="10"/>
  <c r="E75" i="10"/>
  <c r="E10" i="11"/>
  <c r="D13" i="3"/>
  <c r="E25" i="9"/>
  <c r="E30" i="11" l="1"/>
  <c r="F30" i="9" s="1"/>
  <c r="E31" i="11"/>
  <c r="F31" i="9" s="1"/>
  <c r="E14" i="3"/>
  <c r="E16" i="3"/>
  <c r="E24" i="3"/>
  <c r="E28" i="3"/>
  <c r="E44" i="3"/>
  <c r="E42" i="3" s="1"/>
  <c r="E48" i="3"/>
  <c r="E47" i="3" s="1"/>
  <c r="E63" i="3"/>
  <c r="E67" i="3"/>
  <c r="E78" i="3"/>
  <c r="D14" i="3"/>
  <c r="E12" i="3"/>
  <c r="F17" i="9"/>
  <c r="F10" i="9"/>
  <c r="E9" i="3" s="1"/>
  <c r="F6" i="9"/>
  <c r="E8" i="3" s="1"/>
  <c r="D12" i="3"/>
  <c r="E17" i="9"/>
  <c r="E16" i="9" s="1"/>
  <c r="D33" i="1"/>
  <c r="F30" i="11" l="1"/>
  <c r="E13" i="3"/>
  <c r="F31" i="11"/>
  <c r="E16" i="11"/>
  <c r="E41" i="11" s="1"/>
  <c r="E11" i="3"/>
  <c r="F16" i="9"/>
  <c r="F41" i="9" s="1"/>
  <c r="D11" i="3"/>
  <c r="E15" i="3"/>
  <c r="C33" i="1"/>
  <c r="F16" i="11" l="1"/>
  <c r="F41" i="11" s="1"/>
  <c r="E10" i="3"/>
  <c r="E6" i="9"/>
  <c r="D8" i="3" s="1"/>
  <c r="E7" i="3" l="1"/>
  <c r="E84" i="3" s="1"/>
  <c r="F43" i="11" s="1"/>
  <c r="J77" i="10"/>
  <c r="E44" i="11" s="1"/>
  <c r="E10" i="9" l="1"/>
  <c r="D9" i="3" l="1"/>
  <c r="E41" i="9"/>
  <c r="D10" i="3"/>
  <c r="D15" i="3"/>
  <c r="D7" i="3" l="1"/>
  <c r="D84" i="3"/>
  <c r="E43" i="11" s="1"/>
  <c r="E45" i="11" s="1"/>
  <c r="D48" i="11" s="1"/>
  <c r="F45" i="11"/>
  <c r="A49" i="11" s="1"/>
  <c r="F49" i="11" l="1"/>
  <c r="F46" i="11"/>
  <c r="E48" i="11"/>
  <c r="E46" i="11"/>
</calcChain>
</file>

<file path=xl/sharedStrings.xml><?xml version="1.0" encoding="utf-8"?>
<sst xmlns="http://schemas.openxmlformats.org/spreadsheetml/2006/main" count="521" uniqueCount="278">
  <si>
    <t>ชื่อโรงเรียน</t>
  </si>
  <si>
    <t>รหัสโรงเรียน (per_code 6 หลัก)</t>
  </si>
  <si>
    <t xml:space="preserve">ผู้กรอกแบบสอบถาม </t>
  </si>
  <si>
    <t>รายการ</t>
  </si>
  <si>
    <t>1.</t>
  </si>
  <si>
    <t>ผู้อำนวยการโรงเรียน</t>
  </si>
  <si>
    <t>2.</t>
  </si>
  <si>
    <t>รองผู้อำนวยการโรงเรียน</t>
  </si>
  <si>
    <t>3.</t>
  </si>
  <si>
    <t>ครู</t>
  </si>
  <si>
    <t>4.</t>
  </si>
  <si>
    <t>ครูมาช่วยราชการ</t>
  </si>
  <si>
    <t>5.</t>
  </si>
  <si>
    <t>ครูอัตราจ้าง (เงินงบประมาณ)</t>
  </si>
  <si>
    <t>ครูอัตราจ้าง (เงินจากแหล่งอื่นๆ)</t>
  </si>
  <si>
    <t>พนักงานราชการ (ครู)</t>
  </si>
  <si>
    <t>พนักงานราชการ (นอกเหนือจากครู)</t>
  </si>
  <si>
    <t>บุคลากรทางการศึกษา 38 ค.(2)</t>
  </si>
  <si>
    <t>นักการภารโรง</t>
  </si>
  <si>
    <t>พนักงานขับรถ</t>
  </si>
  <si>
    <t>ช่างไฟฟ้า ช่างไม้ ช่างครุภัณฑ์ ช่างอื่นๆ</t>
  </si>
  <si>
    <t>เจ้าหน้าที่ประจำห้องปฏิบัติการ</t>
  </si>
  <si>
    <t>รวม</t>
  </si>
  <si>
    <t>จำนวนเงิน (บาท)</t>
  </si>
  <si>
    <t>งบประมาณที่ได้รับจากหน่วยงานต้นสังกัด</t>
  </si>
  <si>
    <t xml:space="preserve">งบดำเนินงาน    </t>
  </si>
  <si>
    <t xml:space="preserve">งบลงทุน </t>
  </si>
  <si>
    <t>เงินงบประมาณ</t>
  </si>
  <si>
    <t>เงินนอกงบประมาณ</t>
  </si>
  <si>
    <t>ด้านการบริหารงานวิชาการ</t>
  </si>
  <si>
    <t xml:space="preserve">หนังสือห้องสมุด </t>
  </si>
  <si>
    <t>อุปกรณ์การเรียน</t>
  </si>
  <si>
    <t>ด้านการบริหารงานบุคคล</t>
  </si>
  <si>
    <t>ค่าใช้จ่ายสำหรับบุคลากร</t>
  </si>
  <si>
    <t>ด้านการบริหารงบประมาณ</t>
  </si>
  <si>
    <t>ด้านการบริหารทั่วไป</t>
  </si>
  <si>
    <t xml:space="preserve"> ค่าสาธารณูปโภค</t>
  </si>
  <si>
    <t>ค่าเบี้ยเลี้ยง ที่พัก พาหนะ</t>
  </si>
  <si>
    <t>ค่าใช้จ่ายกิจกรรมความสัมพันธ์ชุมชน</t>
  </si>
  <si>
    <t xml:space="preserve"> </t>
  </si>
  <si>
    <t>ที่</t>
  </si>
  <si>
    <t>เบอร์โทรศัพท์เคลื่อนที่</t>
  </si>
  <si>
    <t>เครื่องแบบนักเรียน</t>
  </si>
  <si>
    <t>ค่าน้ำมันเชื้อเพลิง/ก๊าซเชื้อเพลิง</t>
  </si>
  <si>
    <t>ค่าวัสดุ</t>
  </si>
  <si>
    <t>เงินรายได้แผ่นดิน</t>
  </si>
  <si>
    <t>เงินประกันสัญญา</t>
  </si>
  <si>
    <t>รวมเงินคงเหลือทั้งสิ้น(1+2+3+4)</t>
  </si>
  <si>
    <t xml:space="preserve">จำนวน(คน) </t>
  </si>
  <si>
    <t xml:space="preserve">พี่เลี้ยงเด็กพิการ </t>
  </si>
  <si>
    <t>โครงการเรียนฟรี</t>
  </si>
  <si>
    <t>เงินรายได้แผ่นดินคงเหลือ</t>
  </si>
  <si>
    <t>เงินนอกงบประมาณคงเหลือ</t>
  </si>
  <si>
    <t>เงินอื่นๆคงเหลือ</t>
  </si>
  <si>
    <t xml:space="preserve">ครั้งที่ 1 </t>
  </si>
  <si>
    <t xml:space="preserve">ครั้งที่ 2 </t>
  </si>
  <si>
    <t>เงินที่ได้รับจาก  อปท. (เทศบาล, อบจ.,อบต.)</t>
  </si>
  <si>
    <t>รวมรายรับสะสมทั้งสิ้น (1+2+3+4+5+6)</t>
  </si>
  <si>
    <t>หนังสือเรียน</t>
  </si>
  <si>
    <t>กิจกรรมพัฒนาคุณภาพผู้เรียน</t>
  </si>
  <si>
    <t>จำนวนเงิน(บาท)</t>
  </si>
  <si>
    <t>ครั้งที่ 1</t>
  </si>
  <si>
    <t>ครั้งที่ 2</t>
  </si>
  <si>
    <t>เงินกันไว้เบิกจ่ายเหลื่อมปี</t>
  </si>
  <si>
    <t>รายรับ</t>
  </si>
  <si>
    <t>รายจ่าย</t>
  </si>
  <si>
    <t>2.1  ค่าขายของเบ็ตเตล็ด</t>
  </si>
  <si>
    <t>2.2  ค่าธรรมเนียมเบ็ตเตล็ด</t>
  </si>
  <si>
    <t>2.3  เงินอุดหนุนทั่วไปที่เหลือจ่ายเกิน 2 ปีงบประมาณ</t>
  </si>
  <si>
    <t>2.4  ดอกเบี้ยเงินฝากฯ</t>
  </si>
  <si>
    <t>2.5  อื่นๆ</t>
  </si>
  <si>
    <t>3.1  เงินอุดหนุนทั่วไป โครงการเรียนฟรี 15 ปี</t>
  </si>
  <si>
    <t>(3) ค่าอุปกรณ์การเรียน</t>
  </si>
  <si>
    <t>(4) ค่าเครื่องแบบนักเรียน</t>
  </si>
  <si>
    <t>(5) ค่ากิจกรรมพัฒนาคุณภาพผู้เรียน</t>
  </si>
  <si>
    <t>(6) ปัจจัยพื้นฐานสำหรับนักเรียนยากจน</t>
  </si>
  <si>
    <t>(7) ค่าอาหารนักเรียนประจำพักนอน</t>
  </si>
  <si>
    <t>3.3  เงินบำรุงการศึกษา</t>
  </si>
  <si>
    <t>3.4  เงินบริจาค</t>
  </si>
  <si>
    <t>3.5  เงินรายได้สถานศึกษา</t>
  </si>
  <si>
    <t>3.6  เงินค่าใช้จ่ายในการดำเนินงาน กยศ.</t>
  </si>
  <si>
    <t>3.7  เงินประกันสัญญา</t>
  </si>
  <si>
    <t>3.8  เงินภาษีหัก ณ ที่จ่าย</t>
  </si>
  <si>
    <t>3.9  เงินลูกเสือ</t>
  </si>
  <si>
    <t>3.10  เงินเนตรนารี</t>
  </si>
  <si>
    <t>3.11  เงินยุวกาชาด</t>
  </si>
  <si>
    <t>3.12  อื่นๆ</t>
  </si>
  <si>
    <t>3.2  เงินอุดหนุนทั่วไป (นอกเหนือจาก  ข้อ 3.1)</t>
  </si>
  <si>
    <t>เงินรายได้แผ่นดินคงเหลือ [ส่วนที่ 2 ข้อ 2]</t>
  </si>
  <si>
    <t>เงินอื่นๆคงเหลือ [ส่วนที่ 2 ข้อ 4]</t>
  </si>
  <si>
    <t>1.1</t>
  </si>
  <si>
    <t>1.2</t>
  </si>
  <si>
    <t>1.3</t>
  </si>
  <si>
    <t>(1)  เงินอุดหนุนทั่วไป โครงการเรียนฟรี 15 ปี [ส่วนที่ 2 ข้อ 3.1]</t>
  </si>
  <si>
    <t>(2)  เงินอุดหนุนทั่วไป  [ส่วนที่ 2 ข้อ 3.2]</t>
  </si>
  <si>
    <t>(3) เงินอุดหนุนอื่น  [ส่วนที่ 2 ข้อ 3.3 - 3.12]</t>
  </si>
  <si>
    <t>1.4</t>
  </si>
  <si>
    <t>2.1</t>
  </si>
  <si>
    <t>(1) รายหัว</t>
  </si>
  <si>
    <t>(2) ค่าหนังสือเรียน</t>
  </si>
  <si>
    <t>2.2</t>
  </si>
  <si>
    <t>งบเงินอุดหนุน เงินอุดหนุนทั่วไป นอกเหนือจาก ข้อ 2.1</t>
  </si>
  <si>
    <t>2.3</t>
  </si>
  <si>
    <t>2.4</t>
  </si>
  <si>
    <t>(1) ค่าครุภัณฑ์</t>
  </si>
  <si>
    <t>(2) ค่าที่ดินและสิ่งก่อสร้าง</t>
  </si>
  <si>
    <t xml:space="preserve">     (2.1) ค่าก่อสร้างอาคารเรียน อาคารประกอบและสิ่งก่อสร้างอื่น </t>
  </si>
  <si>
    <t>4.1</t>
  </si>
  <si>
    <t>4.2</t>
  </si>
  <si>
    <t>4.3</t>
  </si>
  <si>
    <t>สำหรับการดำเนินการต่างๆ (นอกเหนือจากข้อ 4.1 และ 4.2)</t>
  </si>
  <si>
    <t>5.1</t>
  </si>
  <si>
    <t>5.2</t>
  </si>
  <si>
    <t>5.3</t>
  </si>
  <si>
    <t>5.4</t>
  </si>
  <si>
    <t>1.5</t>
  </si>
  <si>
    <t>1.6</t>
  </si>
  <si>
    <t>1.7</t>
  </si>
  <si>
    <t>3.1</t>
  </si>
  <si>
    <t>3.2</t>
  </si>
  <si>
    <t>3.3</t>
  </si>
  <si>
    <t>3.4</t>
  </si>
  <si>
    <t>3.5</t>
  </si>
  <si>
    <t>3.6</t>
  </si>
  <si>
    <t>4.4</t>
  </si>
  <si>
    <t>4.5</t>
  </si>
  <si>
    <t>4.6</t>
  </si>
  <si>
    <t>4.7</t>
  </si>
  <si>
    <t>4.8</t>
  </si>
  <si>
    <t>4.9</t>
  </si>
  <si>
    <t>(1) ค่าไฟฟ้า</t>
  </si>
  <si>
    <t>(2) ค่าน้ำประปา</t>
  </si>
  <si>
    <t>(3) ค่าโทรศัพท์</t>
  </si>
  <si>
    <t>(4) ค่าไปรษณีย์และโทรเลข</t>
  </si>
  <si>
    <t>5.5</t>
  </si>
  <si>
    <t>รวมรายจ่ายทั้งสิ้น(1+2+3+4+5+6)</t>
  </si>
  <si>
    <t>เงินภาษีหัก ณ ที่จ่าย จากสัญญาซื้อ/จ้างของโรงเรียน</t>
  </si>
  <si>
    <t>ณ วันที่ 30 กันยายน 2560</t>
  </si>
  <si>
    <t>เงินนอกงบประมาณ [เงินระดม, เงินรายได้, เงินบริจาค และอื่น ๆ 
(ไม่รวมเงินอุดหนุนทั่วไป)]</t>
  </si>
  <si>
    <t>(2) ค่าจ้างครูอัตราจ้างรายเดือน โดย สพฐ.
[ส่วนที่ 3 ข้อ 2.4(1)]</t>
  </si>
  <si>
    <t>(2) ค่าจ้างธุรการโครงการคืนครูให้นักเรียน</t>
  </si>
  <si>
    <t>เงินลูกเสือ</t>
  </si>
  <si>
    <t>เงินเนตรนารี</t>
  </si>
  <si>
    <t>เงินยุวกาชาด</t>
  </si>
  <si>
    <t>ปัจจัยพื้นฐานสำหรับนักเรียนยากจน (โครงการเรียนฟรี)</t>
  </si>
  <si>
    <t>ค่าอาหารนักเรียนประจำพักนอน (โครงการเรียนฟรี)</t>
  </si>
  <si>
    <t>5.6</t>
  </si>
  <si>
    <t>5.7</t>
  </si>
  <si>
    <t>ค่าขายของเบ็ตเตล็ด</t>
  </si>
  <si>
    <t>ค่าธรรมเนียมเบ็ตเตล็ด</t>
  </si>
  <si>
    <t>เงินอุดหนุนทั่วไปที่เหลือจ่ายเกิน 2 ปีงบประมาณ</t>
  </si>
  <si>
    <t>ดอกเบี้ยเงินฝากฯ</t>
  </si>
  <si>
    <t>6.1</t>
  </si>
  <si>
    <t>6.2</t>
  </si>
  <si>
    <t>6.3</t>
  </si>
  <si>
    <t>6.4</t>
  </si>
  <si>
    <t>6.5</t>
  </si>
  <si>
    <t xml:space="preserve">(9) ค่าจ้างบุคลากรอื่นๆ (บรรณารักษ์ , พยาบาล, แม่บ้าน,
แม่ครัว,ทำความสะอาด คนงานดูแลสวน , ดูแลหอพัก ฯลฯ ) </t>
  </si>
  <si>
    <t>ค่าครุภัณฑ์</t>
  </si>
  <si>
    <t>ค่าซ่อมแซมครุภัณฑ์</t>
  </si>
  <si>
    <t>ค่าก่อสร้างอาคารเรียน อาคารประกอบและสิ่งก่อสร้างอื่น</t>
  </si>
  <si>
    <t>5.8</t>
  </si>
  <si>
    <t>ยอดรวมของข้อ x.x (Level 2)</t>
  </si>
  <si>
    <t>หัวข้อใหญ่ ข้อ x. (Level 1)</t>
  </si>
  <si>
    <t>ยอดที่ระบบคำนวณให้อัตโนมัติ</t>
  </si>
  <si>
    <t>3.2  เงินอุดหนุนทั่วไป (นอกเหนือจาก ข้อ 3.1)</t>
  </si>
  <si>
    <t>ไม่อนุญาตให้กรอกข้อมูล</t>
  </si>
  <si>
    <t>งบประมาณคงเหลือจากที่ผ่านมา</t>
  </si>
  <si>
    <t>เงินอื่น ๆ คงเหลือ</t>
  </si>
  <si>
    <t xml:space="preserve">(4) ค่าจ้างพี่เลี้ยงเด็กพิการ </t>
  </si>
  <si>
    <t>(5) ค่าตอบแทนพิเศษเงินเดือนเต็มขั้น</t>
  </si>
  <si>
    <t>(6) ค่าตอบแทนวิทยากร/ครูผู้สอนศาสนาอิสลาม</t>
  </si>
  <si>
    <t>(9) ค่าเช่าบ้าน</t>
  </si>
  <si>
    <t>(10) ค่าซ่อมแซมครุภัณฑ์</t>
  </si>
  <si>
    <t>(8) ค่าตอบแทนวิทยากรบุคคลภายนอกรายชั่วโมง
(ยกเว้นค่าตอบแทนวิทยากรผู้สอนศาสนาอิสลาม)</t>
  </si>
  <si>
    <t>(3) ค่าจ้างเจ้าหน้าที่ประจำห้องปฏิบัติการ</t>
  </si>
  <si>
    <t>(5) ค่าจ้างธุรการโครงการคืนครูให้นักเรียน 
[ส่วนที่ 3 ข้อ 2.4(2)]</t>
  </si>
  <si>
    <t>(6) ค่าจ้างเจ้าหน้าที่ประจำห้องปฏิบัติการ 
[ส่วนที่ 3 ข้อ 2.4(3)]</t>
  </si>
  <si>
    <t>(7) ค่าจ้างพี่เลี้ยงเด็กพิการ [ส่วนที่ 3 ข้อ 2.4(4)]</t>
  </si>
  <si>
    <t>(14) ค่าเช่าบ้าน  [ส่วนที่ 3 ข้อ 2.4(9)]</t>
  </si>
  <si>
    <t>(10) ค่าตอบแทนพิเศษเงินเดือนเต็มขั้น 
[ส่วนที่ 3 ข้อ 2.4(5)]</t>
  </si>
  <si>
    <t>(11) ค่าตอบแทนวิทยากร/ครูผู้สอนศาสนาอิสลาม  
[ส่วนที่ 3 ข้อ 2.4(6)]</t>
  </si>
  <si>
    <t>(12) ค่าตอบแทนพิเศษรายเดือนสำหรับข้าราชการ พนักงานราชการและลูกจ้างที่ปฏิบัติหน้าที่ในพื้นที่พิเศษ 
[ส่วนที่ 3 ข้อ 2.4(7)]</t>
  </si>
  <si>
    <t>(13) เงินสมทบกองทุนประกันสังคม 
(เช่น สพฐ. สพป. สพม. โรงเรียน อปท. เป็นต้น)
[ส่วนที่ 3 ข้อ 2.4(8)]</t>
  </si>
  <si>
    <t>สรุปรายรับ (จากส่วนที่ 3)</t>
  </si>
  <si>
    <t>สรุปรายจ่าย (จากส่วนที่ 4)</t>
  </si>
  <si>
    <t>สรุปผลการใช้จ่ายงบประมาณ (สรุปรายรับ - สรุปรายจ่าย)</t>
  </si>
  <si>
    <t>สรุปผลการใช้จ่ายงบประมาณ</t>
  </si>
  <si>
    <t>รวมรายจ่ายทั้งสิ้น</t>
  </si>
  <si>
    <t>1.1  ข้อมูลพื้นฐานของโรงเรียน</t>
  </si>
  <si>
    <t>1.2 ข้อมูลบุคลากรที่ปฏิบัติงานจริง ปีงบประมาณ 2560</t>
  </si>
  <si>
    <t>ธุรการโครงการคืนครูให้นักเรียน</t>
  </si>
  <si>
    <t>จำนวนเงินคงเหลือ</t>
  </si>
  <si>
    <t xml:space="preserve">(1) ค่าจ้างครูและบุคลากร </t>
  </si>
  <si>
    <t>โครงการพัฒนาบุคลากรตามแผนปฏิบัติการประจำปี</t>
  </si>
  <si>
    <t>โครงการการบริหารงบประมาณตามแผนปฏิบัติการประจำปี</t>
  </si>
  <si>
    <t>โครงการบริหารทั่วไปตามแผนปฏิบัติการประจำปี</t>
  </si>
  <si>
    <t>โครงการงานกิจการนักเรียนตามแผนปฏิบัติการประจำปี</t>
  </si>
  <si>
    <t>สำหรับการดำเนินการต่างๆ (นอกเหนือจากข้อ 3.1 และ 3.2)</t>
  </si>
  <si>
    <t>อื่นๆ (นอกเหนือจากข้อ 6.1 -6.4)</t>
  </si>
  <si>
    <t>เงินบำรุงการศึกษา</t>
  </si>
  <si>
    <t>เงินรายได้
สถานศึกษา</t>
  </si>
  <si>
    <t>เงินบำรุง
การศึกษา</t>
  </si>
  <si>
    <t>เงินรายได้
แผ่นดิน</t>
  </si>
  <si>
    <t>5.9</t>
  </si>
  <si>
    <t>เงินบริจาค</t>
  </si>
  <si>
    <t>5.10</t>
  </si>
  <si>
    <t>สำหรับการดำเนินการต่างๆ (นอกเหนือจากข้อ 5.1 -5.9)</t>
  </si>
  <si>
    <t>ค่าจ้างครูและบุคลากร</t>
  </si>
  <si>
    <t>(6) ค่าอินเทอร์เน็ต (เงินกิจกรรมพัฒนาผู้เรียน)</t>
  </si>
  <si>
    <t>(2) อื่น ๆ</t>
  </si>
  <si>
    <t>เงินรายได้สถานศึกษา (รวมเงินค่าปรับจากการผิดสัญญา)</t>
  </si>
  <si>
    <t>เงินเหลือจ่ายจากการก่อหนี้ผูกพัน</t>
  </si>
  <si>
    <t>3.7</t>
  </si>
  <si>
    <t>งบเงินอุดหนุน โครงการเรียนฟรี (ปีการศึกษานี้ 70% และ 30%)</t>
  </si>
  <si>
    <t>10 พฤศจิกายน 2560</t>
  </si>
  <si>
    <t>10 มิถุนายน 2561</t>
  </si>
  <si>
    <t>ส่วนที่ 1 ข้อมูลพื้นฐานของโรงเรียน และข้อมูลบุคลากรที่ปฏิบัติงานจริง ปีงบประมาณ 2561</t>
  </si>
  <si>
    <t>ส่วนที่ 3 รายรับของโรงเรียน ปีงบประมาณ 2561</t>
  </si>
  <si>
    <t>ส่วนที่  5  รายงานเงินคงเหลือ  ปีงบประมาณ 2561</t>
  </si>
  <si>
    <t>ครั้งที่ 1 ภาคเรียนที่ 2/2560</t>
  </si>
  <si>
    <t xml:space="preserve"> 1 ตุลาคม 2560 - 31 มีนาคม 2561</t>
  </si>
  <si>
    <t>ณ วันที่ 31 มีนาคม 2561</t>
  </si>
  <si>
    <t>ณ วันที่ 30 กันยายน 2561</t>
  </si>
  <si>
    <t>1.1 ค่าครุภัณฑ์</t>
  </si>
  <si>
    <t>1.2 ค่าที่ดินและสิ่งก่อสร้าง</t>
  </si>
  <si>
    <t xml:space="preserve">เงินค่าใช้จ่ายในการดำเนินงาน กยศ. </t>
  </si>
  <si>
    <t>ส่วนที่  2  รายงานเงินคงเหลือ  จากปีงบประมาณ 2560</t>
  </si>
  <si>
    <t>(11) ค่าปรับปรุง/ขยายเขตระบบไฟฟ้า ประปา</t>
  </si>
  <si>
    <t>ค่าปรับปรุง/ขยายเขตระบบไฟฟ้า ประปา</t>
  </si>
  <si>
    <t>3.8</t>
  </si>
  <si>
    <t>(4) ค่าจ้างครูอัตราจ้างรายเดือน โดย เงินอื่นๆ (เช่นเงินอุดหนุนรายหัว เงินบำรุงการศึกษา เงินบริจาค และเงินรายได้สถานศึกษา เป็นต้น)</t>
  </si>
  <si>
    <t>(1)  โครงการเงินทุนหมุนเวียนส่งเสริมผลผลิตเพื่อโครงการอาหารกลางวัน</t>
  </si>
  <si>
    <t>ผู้รับรองข้อมูล (ผอ.โรงเรียน หรือผู้ที่ได้รับมอบหมาย)</t>
  </si>
  <si>
    <t>เงินค่าใช้จ่ายในการดำเนินงาน กยศ.</t>
  </si>
  <si>
    <t>ค่าอาหารกลางวัน  (ได้รับจากท้องถิ่น)</t>
  </si>
  <si>
    <t>เบอร์โทรศัพท์เคลื่อนที่ผู้รับรอง</t>
  </si>
  <si>
    <t>1.3 อื่น ๆ (ไม่ใช่เงินอุดหนุน)</t>
  </si>
  <si>
    <t>เงินกันไว้เบิกจ่ายเหลื่อมปี [ส่วนที่ 2 ข้อ 1]</t>
  </si>
  <si>
    <t>(5) ค่าอินเทอร์เน็ต (เงินที่ใช้จากการจัดสรรของสพฐ.
/สพป./สพม.  เงินรายหัว และเงินอื่นๆ)</t>
  </si>
  <si>
    <t>โครงการ/กิจกรรมจากเงินทุนหมุนเวียนส่งเสริม
ผลผลิตเพื่อโครงการอาหารกลางวัน</t>
  </si>
  <si>
    <t>โครงการ/กิจกรรมการเรียนการสอนตามแผนปฏิบัติการประจำปี (ไม่รวมข้อ 1.2 -1.7)</t>
  </si>
  <si>
    <t>อื่น ๆ (เช่น  ค่ากำจัดปลวก เป็นต้น)</t>
  </si>
  <si>
    <t>อื่น ๆ</t>
  </si>
  <si>
    <t>อื่น ๆ (เช่น ค่าเช่าที่ดิน,  ค่าบำรุงรักษาคอมพิวเตอร์ เป็นต้น)</t>
  </si>
  <si>
    <t>อื่น ๆ (เช่น  ทุนการศึกษา เป็นต้น)</t>
  </si>
  <si>
    <t>3.12 อื่น ๆ</t>
  </si>
  <si>
    <t>3.10 เงินเนตรนารี</t>
  </si>
  <si>
    <t>3.11 เงินยุวกาชาด</t>
  </si>
  <si>
    <t>ค่าปรับปรุงซ่อมแซมอาคารเรียน อาคารประกอบ 
และสิ่งก่อสร้างอื่น</t>
  </si>
  <si>
    <t>(8) โครงการเงินทุนหมุนเวียนส่งเสริมผลผลิตเพื่อโครงการอาหารกลางวัน</t>
  </si>
  <si>
    <t>ครั้งที่ 2 ภาคเรียนที่ 1/2561</t>
  </si>
  <si>
    <t>1 เมษายน 2561 - 30 กันยายน 2561</t>
  </si>
  <si>
    <t>1 ตุลาคม 2560 - 31 มีนาคม 2561</t>
  </si>
  <si>
    <t xml:space="preserve">อื่นๆ นอกเหนือจากรายการ 1-15 (บรรณารักษ์ , พยาบาล, แม่บ้าน ,แม่ครัว,ทำความสะอาด คนงานดูแลสวน , ดูแลหอพัก ฯลฯ ) </t>
  </si>
  <si>
    <t>2.5</t>
  </si>
  <si>
    <t>(2) ค่าอาหารกลางวัน (ได้รับจากท้องถิ่น)</t>
  </si>
  <si>
    <t>(3) โครงการเงินทุนหมุนเวียนส่งเสริมผลผลิตเพื่อโครงการอาหารกลางวัน</t>
  </si>
  <si>
    <t>(4) อื่นๆ</t>
  </si>
  <si>
    <t>(1) ค่าจ้างครูและบุคลากร (ได้รับจากท้องถิ่น)</t>
  </si>
  <si>
    <t>ค่าจ้างครูและบุคลากร (ได้รับจากท้องถิ่น)</t>
  </si>
  <si>
    <t>(3) ค่าจ้างครูและบุคลากร (ได้รับจากท้องถิ่น)</t>
  </si>
  <si>
    <t>เงินที่ได้รับจากหน่วยงานของรัฐอื่นๆ
(เช่น จังหวัด/กลุ่มจังหวัด โรงเรียนและอื่นๆ)</t>
  </si>
  <si>
    <t>(9) เงินบำรุงการศึกษา</t>
  </si>
  <si>
    <t>(10) เงินบริจาค</t>
  </si>
  <si>
    <t>(11) เงินรายได้สถานศึกษา (รวมเงินค่าปรับจากการผิดสัญญา)</t>
  </si>
  <si>
    <t>(12) อื่น ๆ</t>
  </si>
  <si>
    <t>(7) ค่าตอบแทนพิเศษรายเดือนสำหรับข้าราชการ พนักงานราชการ
    และลูกจ้างที่ปฏิบัติหน้าที่ในพื้นที่พิเศษ</t>
  </si>
  <si>
    <t>(13) สำหรับการดำเนินการต่างๆ  เช่น โครงการที่ได้รับจัดสรรจาก สพฐ./
     สพป./สพม., ค่าพาหนะนักเรียน, ค่าเช่าที่ดิน ค่าอินเทอร์เน็ต เป็นต้น</t>
  </si>
  <si>
    <t xml:space="preserve">     (2.2) ค่าปรับปรุง/ซ่อมแซม อาคารเรียน อาคารประกอบและ
            สิ่งก่อสร้างอื่น ปรับปรุงภูมิทัศน์    </t>
  </si>
  <si>
    <t>รับจากโรงเรียนมารวม, โรงเรียนสาขา และโรงเรียนอื่นๆ</t>
  </si>
  <si>
    <t>ส่วนที่ 4 รายจ่ายของโรงเรียน ปีงบประมาณ 2561 ครั้งที่ 1</t>
  </si>
  <si>
    <t>ด้านกิจการนักเรียน (ค่าใช้จ่ายเกี่ยวกับการเยี่ยมบ้าน รับนักเรียน
แนะแนว ระบบดูแลช่วยเหลือนักเรียน)</t>
  </si>
  <si>
    <t>(12) ค่าซ่อมแซมอาคารเรียน อาคารประกอบ และสิ่งก่อสร้างอื่น</t>
  </si>
  <si>
    <t>งบบุคลากร (เงินเดือน, ค่าจ้างประจำ, ค่าตอบแทนพนักงานราชการ  
วิทยฐานะ ค่าตอบแทนรายเดือน และเงินที่จ่ายควบพร้อมเงินเดือน)</t>
  </si>
  <si>
    <t>(1) งบบุคลากร (เงินเดือน, ค่าจ้างประจำ, ค่าตอบแทนพนักงานราชการ วิทยฐานะ ค่าตอบแทนรายเดือน และ
เงินที่จ่ายควบพร้อมเงินเดือน) [ส่วนที่ 3 ข้อ 2.3]</t>
  </si>
  <si>
    <t xml:space="preserve"> 1 เมษายน 2561 - 30 กันยายน 2561</t>
  </si>
  <si>
    <t>(8) เงินสมทบกองทุนประกันสังคม
   (เช่น สพฐ. สพป. สพม. อปท. เป็นต้น)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</si>
</sst>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_ ;[Red]\-#,##0.00\ "/>
  </numFmts>
  <fonts count="26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4"/>
      <color theme="1"/>
      <name val="TH Sarabun New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006600"/>
      <name val="TH SarabunPSK"/>
      <family val="2"/>
    </font>
    <font>
      <b/>
      <sz val="14"/>
      <color rgb="FF0000FF"/>
      <name val="TH SarabunPSK"/>
      <family val="2"/>
    </font>
    <font>
      <sz val="14"/>
      <color rgb="FF006600"/>
      <name val="TH SarabunPSK"/>
      <family val="2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4"/>
      <color rgb="FFC00000"/>
      <name val="TH SarabunPSK"/>
      <family val="2"/>
    </font>
    <font>
      <b/>
      <sz val="14"/>
      <color rgb="FFC00000"/>
      <name val="TH SarabunPSK"/>
      <family val="2"/>
    </font>
    <font>
      <i/>
      <sz val="14"/>
      <color theme="1" tint="4.9989318521683403E-2"/>
      <name val="TH SarabunPSK"/>
      <family val="2"/>
    </font>
    <font>
      <i/>
      <sz val="14"/>
      <name val="TH SarabunPSK"/>
      <family val="2"/>
    </font>
    <font>
      <i/>
      <sz val="14"/>
      <color rgb="FFC00000"/>
      <name val="TH SarabunPSK"/>
      <family val="2"/>
    </font>
    <font>
      <b/>
      <sz val="18"/>
      <color rgb="FFFF0000"/>
      <name val="TH SarabunPSK"/>
      <family val="2"/>
    </font>
    <font>
      <i/>
      <sz val="14"/>
      <color rgb="FF006600"/>
      <name val="TH SarabunPSK"/>
      <family val="2"/>
    </font>
    <font>
      <i/>
      <sz val="14"/>
      <color rgb="FFFF0000"/>
      <name val="TH SarabunPSK"/>
      <family val="2"/>
    </font>
    <font>
      <b/>
      <sz val="18"/>
      <color rgb="FFC00000"/>
      <name val="TH SarabunPSK"/>
      <family val="2"/>
    </font>
    <font>
      <i/>
      <sz val="14"/>
      <color rgb="FF0000FF"/>
      <name val="TH SarabunPSK"/>
      <family val="2"/>
    </font>
    <font>
      <b/>
      <sz val="14"/>
      <color rgb="FF7030A0"/>
      <name val="TH SarabunPSK"/>
      <family val="2"/>
    </font>
    <font>
      <b/>
      <sz val="14"/>
      <color theme="0"/>
      <name val="TH SarabunPSK"/>
      <family val="2"/>
    </font>
    <font>
      <i/>
      <sz val="14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6">
    <xf numFmtId="0" fontId="0" fillId="0" borderId="0" xfId="0"/>
    <xf numFmtId="0" fontId="2" fillId="0" borderId="0" xfId="0" applyFont="1"/>
    <xf numFmtId="0" fontId="2" fillId="4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2" fillId="5" borderId="1" xfId="0" applyFont="1" applyFill="1" applyBorder="1"/>
    <xf numFmtId="0" fontId="3" fillId="0" borderId="0" xfId="0" applyFont="1" applyProtection="1"/>
    <xf numFmtId="0" fontId="4" fillId="0" borderId="0" xfId="0" applyFont="1" applyProtection="1"/>
    <xf numFmtId="0" fontId="4" fillId="0" borderId="1" xfId="0" applyFont="1" applyBorder="1" applyProtection="1"/>
    <xf numFmtId="0" fontId="4" fillId="0" borderId="3" xfId="0" applyFont="1" applyBorder="1" applyProtection="1"/>
    <xf numFmtId="0" fontId="3" fillId="0" borderId="6" xfId="0" applyFont="1" applyBorder="1" applyProtection="1"/>
    <xf numFmtId="0" fontId="5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4" fillId="0" borderId="12" xfId="0" applyFont="1" applyBorder="1" applyAlignment="1" applyProtection="1">
      <alignment horizontal="left" indent="1"/>
    </xf>
    <xf numFmtId="0" fontId="4" fillId="0" borderId="13" xfId="0" applyFont="1" applyBorder="1" applyAlignment="1" applyProtection="1"/>
    <xf numFmtId="0" fontId="7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left" indent="1"/>
    </xf>
    <xf numFmtId="0" fontId="4" fillId="0" borderId="1" xfId="0" applyFont="1" applyBorder="1" applyAlignment="1" applyProtection="1"/>
    <xf numFmtId="0" fontId="9" fillId="0" borderId="1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/>
    <xf numFmtId="0" fontId="7" fillId="0" borderId="0" xfId="0" applyFont="1" applyBorder="1" applyProtection="1"/>
    <xf numFmtId="0" fontId="8" fillId="0" borderId="0" xfId="0" applyFont="1" applyBorder="1" applyProtection="1"/>
    <xf numFmtId="0" fontId="5" fillId="0" borderId="0" xfId="0" applyFont="1" applyProtection="1"/>
    <xf numFmtId="0" fontId="6" fillId="0" borderId="0" xfId="0" applyFont="1" applyProtection="1"/>
    <xf numFmtId="0" fontId="3" fillId="2" borderId="8" xfId="0" applyFont="1" applyFill="1" applyBorder="1" applyProtection="1"/>
    <xf numFmtId="0" fontId="5" fillId="2" borderId="8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/>
    </xf>
    <xf numFmtId="49" fontId="6" fillId="2" borderId="10" xfId="0" applyNumberFormat="1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187" fontId="7" fillId="0" borderId="1" xfId="1" applyNumberFormat="1" applyFont="1" applyBorder="1" applyProtection="1">
      <protection locked="0"/>
    </xf>
    <xf numFmtId="187" fontId="8" fillId="0" borderId="1" xfId="1" applyNumberFormat="1" applyFont="1" applyBorder="1" applyProtection="1">
      <protection locked="0"/>
    </xf>
    <xf numFmtId="43" fontId="7" fillId="0" borderId="1" xfId="1" applyFont="1" applyBorder="1" applyProtection="1">
      <protection locked="0"/>
    </xf>
    <xf numFmtId="43" fontId="8" fillId="0" borderId="1" xfId="1" applyFont="1" applyBorder="1" applyProtection="1">
      <protection locked="0"/>
    </xf>
    <xf numFmtId="0" fontId="10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Protection="1"/>
    <xf numFmtId="187" fontId="7" fillId="3" borderId="1" xfId="1" applyNumberFormat="1" applyFont="1" applyFill="1" applyBorder="1" applyProtection="1">
      <protection locked="0"/>
    </xf>
    <xf numFmtId="187" fontId="8" fillId="3" borderId="1" xfId="1" applyNumberFormat="1" applyFont="1" applyFill="1" applyBorder="1" applyProtection="1">
      <protection locked="0"/>
    </xf>
    <xf numFmtId="0" fontId="10" fillId="3" borderId="0" xfId="0" applyFont="1" applyFill="1" applyProtection="1"/>
    <xf numFmtId="0" fontId="10" fillId="3" borderId="1" xfId="0" applyFont="1" applyFill="1" applyBorder="1" applyAlignment="1" applyProtection="1">
      <alignment horizontal="center" vertical="top"/>
    </xf>
    <xf numFmtId="187" fontId="7" fillId="3" borderId="1" xfId="1" applyNumberFormat="1" applyFont="1" applyFill="1" applyBorder="1" applyAlignment="1" applyProtection="1">
      <alignment vertical="top"/>
      <protection locked="0"/>
    </xf>
    <xf numFmtId="43" fontId="5" fillId="2" borderId="1" xfId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0" fillId="3" borderId="1" xfId="0" applyFont="1" applyFill="1" applyBorder="1" applyAlignment="1" applyProtection="1">
      <alignment vertical="top" wrapText="1"/>
    </xf>
    <xf numFmtId="187" fontId="8" fillId="3" borderId="1" xfId="1" applyNumberFormat="1" applyFont="1" applyFill="1" applyBorder="1" applyAlignment="1" applyProtection="1">
      <alignment vertical="top"/>
      <protection locked="0"/>
    </xf>
    <xf numFmtId="0" fontId="11" fillId="0" borderId="0" xfId="0" applyFont="1" applyProtection="1"/>
    <xf numFmtId="0" fontId="10" fillId="2" borderId="8" xfId="0" applyFont="1" applyFill="1" applyBorder="1" applyAlignment="1" applyProtection="1">
      <alignment horizontal="center"/>
    </xf>
    <xf numFmtId="0" fontId="10" fillId="0" borderId="0" xfId="0" applyFont="1" applyProtection="1"/>
    <xf numFmtId="0" fontId="10" fillId="2" borderId="10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/>
    </xf>
    <xf numFmtId="0" fontId="11" fillId="4" borderId="8" xfId="0" applyFont="1" applyFill="1" applyBorder="1" applyProtection="1"/>
    <xf numFmtId="43" fontId="5" fillId="4" borderId="8" xfId="1" applyFont="1" applyFill="1" applyBorder="1" applyProtection="1"/>
    <xf numFmtId="0" fontId="10" fillId="0" borderId="10" xfId="0" applyFont="1" applyBorder="1" applyAlignment="1" applyProtection="1">
      <alignment horizontal="center"/>
    </xf>
    <xf numFmtId="49" fontId="10" fillId="0" borderId="12" xfId="0" applyNumberFormat="1" applyFont="1" applyBorder="1" applyAlignment="1" applyProtection="1">
      <alignment horizontal="right"/>
    </xf>
    <xf numFmtId="0" fontId="4" fillId="0" borderId="13" xfId="0" applyFont="1" applyBorder="1" applyProtection="1"/>
    <xf numFmtId="43" fontId="7" fillId="7" borderId="13" xfId="1" applyFont="1" applyFill="1" applyBorder="1" applyProtection="1"/>
    <xf numFmtId="49" fontId="10" fillId="0" borderId="5" xfId="0" applyNumberFormat="1" applyFont="1" applyBorder="1" applyAlignment="1" applyProtection="1">
      <alignment horizontal="right"/>
    </xf>
    <xf numFmtId="43" fontId="7" fillId="7" borderId="7" xfId="1" applyFont="1" applyFill="1" applyBorder="1" applyProtection="1"/>
    <xf numFmtId="43" fontId="7" fillId="6" borderId="7" xfId="1" applyFont="1" applyFill="1" applyBorder="1" applyProtection="1"/>
    <xf numFmtId="0" fontId="16" fillId="0" borderId="10" xfId="0" applyFont="1" applyBorder="1" applyAlignment="1" applyProtection="1">
      <alignment horizontal="center"/>
    </xf>
    <xf numFmtId="49" fontId="16" fillId="0" borderId="12" xfId="0" applyNumberFormat="1" applyFont="1" applyBorder="1" applyAlignment="1" applyProtection="1">
      <alignment horizontal="right"/>
    </xf>
    <xf numFmtId="49" fontId="16" fillId="0" borderId="13" xfId="0" applyNumberFormat="1" applyFont="1" applyBorder="1" applyProtection="1"/>
    <xf numFmtId="43" fontId="19" fillId="7" borderId="7" xfId="1" applyFont="1" applyFill="1" applyBorder="1" applyProtection="1"/>
    <xf numFmtId="0" fontId="16" fillId="0" borderId="0" xfId="0" applyFont="1" applyProtection="1"/>
    <xf numFmtId="49" fontId="16" fillId="0" borderId="2" xfId="0" applyNumberFormat="1" applyFont="1" applyBorder="1" applyAlignment="1" applyProtection="1">
      <alignment horizontal="right"/>
    </xf>
    <xf numFmtId="43" fontId="19" fillId="7" borderId="1" xfId="1" applyFont="1" applyFill="1" applyBorder="1" applyProtection="1"/>
    <xf numFmtId="0" fontId="10" fillId="0" borderId="9" xfId="0" applyFont="1" applyBorder="1" applyAlignment="1" applyProtection="1">
      <alignment horizontal="center"/>
    </xf>
    <xf numFmtId="49" fontId="10" fillId="0" borderId="2" xfId="0" applyNumberFormat="1" applyFont="1" applyBorder="1" applyAlignment="1" applyProtection="1">
      <alignment horizontal="right"/>
    </xf>
    <xf numFmtId="43" fontId="7" fillId="7" borderId="1" xfId="1" applyFont="1" applyFill="1" applyBorder="1" applyProtection="1"/>
    <xf numFmtId="0" fontId="11" fillId="4" borderId="2" xfId="0" applyFont="1" applyFill="1" applyBorder="1" applyAlignment="1" applyProtection="1">
      <alignment horizontal="center"/>
    </xf>
    <xf numFmtId="49" fontId="11" fillId="4" borderId="2" xfId="0" applyNumberFormat="1" applyFont="1" applyFill="1" applyBorder="1" applyProtection="1"/>
    <xf numFmtId="0" fontId="11" fillId="4" borderId="3" xfId="0" applyFont="1" applyFill="1" applyBorder="1" applyProtection="1"/>
    <xf numFmtId="0" fontId="10" fillId="0" borderId="11" xfId="0" applyFont="1" applyBorder="1" applyAlignment="1" applyProtection="1">
      <alignment horizontal="center"/>
    </xf>
    <xf numFmtId="0" fontId="10" fillId="0" borderId="14" xfId="0" applyFont="1" applyBorder="1" applyProtection="1"/>
    <xf numFmtId="43" fontId="7" fillId="6" borderId="1" xfId="1" applyFont="1" applyFill="1" applyBorder="1" applyProtection="1"/>
    <xf numFmtId="0" fontId="16" fillId="0" borderId="11" xfId="0" applyFont="1" applyFill="1" applyBorder="1" applyAlignment="1" applyProtection="1">
      <alignment horizontal="center"/>
    </xf>
    <xf numFmtId="49" fontId="16" fillId="0" borderId="12" xfId="0" applyNumberFormat="1" applyFont="1" applyFill="1" applyBorder="1" applyAlignment="1" applyProtection="1">
      <alignment horizontal="right"/>
    </xf>
    <xf numFmtId="0" fontId="15" fillId="0" borderId="13" xfId="0" applyFont="1" applyFill="1" applyBorder="1" applyProtection="1"/>
    <xf numFmtId="43" fontId="19" fillId="0" borderId="1" xfId="1" applyFont="1" applyFill="1" applyBorder="1" applyProtection="1">
      <protection locked="0"/>
    </xf>
    <xf numFmtId="0" fontId="16" fillId="0" borderId="0" xfId="0" applyFont="1" applyFill="1" applyProtection="1"/>
    <xf numFmtId="0" fontId="17" fillId="0" borderId="14" xfId="0" applyFont="1" applyBorder="1" applyProtection="1"/>
    <xf numFmtId="49" fontId="10" fillId="0" borderId="12" xfId="0" applyNumberFormat="1" applyFont="1" applyBorder="1" applyAlignment="1" applyProtection="1">
      <alignment horizontal="right" vertical="top"/>
    </xf>
    <xf numFmtId="0" fontId="10" fillId="0" borderId="14" xfId="0" applyFont="1" applyBorder="1" applyAlignment="1" applyProtection="1">
      <alignment vertical="top" wrapText="1"/>
    </xf>
    <xf numFmtId="43" fontId="7" fillId="0" borderId="1" xfId="1" applyFont="1" applyBorder="1" applyAlignment="1" applyProtection="1">
      <alignment vertical="top"/>
      <protection locked="0"/>
    </xf>
    <xf numFmtId="0" fontId="15" fillId="0" borderId="11" xfId="0" applyFont="1" applyBorder="1" applyAlignment="1" applyProtection="1">
      <alignment horizontal="center"/>
    </xf>
    <xf numFmtId="49" fontId="15" fillId="0" borderId="12" xfId="0" applyNumberFormat="1" applyFont="1" applyBorder="1" applyAlignment="1" applyProtection="1">
      <alignment horizontal="right"/>
    </xf>
    <xf numFmtId="49" fontId="15" fillId="0" borderId="14" xfId="0" applyNumberFormat="1" applyFont="1" applyBorder="1" applyAlignment="1" applyProtection="1">
      <alignment horizontal="left"/>
    </xf>
    <xf numFmtId="43" fontId="19" fillId="0" borderId="1" xfId="1" applyFont="1" applyBorder="1" applyAlignment="1" applyProtection="1">
      <alignment vertical="top"/>
      <protection locked="0"/>
    </xf>
    <xf numFmtId="0" fontId="15" fillId="0" borderId="0" xfId="0" applyFont="1" applyProtection="1"/>
    <xf numFmtId="0" fontId="16" fillId="0" borderId="11" xfId="0" applyFont="1" applyBorder="1" applyAlignment="1" applyProtection="1">
      <alignment horizontal="center"/>
    </xf>
    <xf numFmtId="49" fontId="16" fillId="3" borderId="13" xfId="0" applyNumberFormat="1" applyFont="1" applyFill="1" applyBorder="1" applyAlignment="1" applyProtection="1">
      <alignment vertical="top" wrapText="1"/>
    </xf>
    <xf numFmtId="0" fontId="20" fillId="0" borderId="11" xfId="0" applyFont="1" applyBorder="1" applyAlignment="1" applyProtection="1">
      <alignment horizontal="center"/>
    </xf>
    <xf numFmtId="49" fontId="20" fillId="0" borderId="12" xfId="0" applyNumberFormat="1" applyFont="1" applyBorder="1" applyAlignment="1" applyProtection="1">
      <alignment horizontal="right"/>
    </xf>
    <xf numFmtId="0" fontId="20" fillId="0" borderId="0" xfId="0" applyFont="1" applyProtection="1"/>
    <xf numFmtId="49" fontId="15" fillId="0" borderId="12" xfId="0" applyNumberFormat="1" applyFont="1" applyFill="1" applyBorder="1" applyAlignment="1" applyProtection="1">
      <alignment horizontal="right"/>
    </xf>
    <xf numFmtId="49" fontId="15" fillId="0" borderId="14" xfId="0" applyNumberFormat="1" applyFont="1" applyFill="1" applyBorder="1" applyAlignment="1" applyProtection="1">
      <alignment horizontal="left"/>
    </xf>
    <xf numFmtId="49" fontId="15" fillId="0" borderId="14" xfId="0" applyNumberFormat="1" applyFont="1" applyFill="1" applyBorder="1" applyAlignment="1" applyProtection="1">
      <alignment horizontal="left" wrapText="1"/>
    </xf>
    <xf numFmtId="49" fontId="15" fillId="0" borderId="14" xfId="0" applyNumberFormat="1" applyFont="1" applyFill="1" applyBorder="1" applyAlignment="1" applyProtection="1">
      <alignment horizontal="left" vertical="top"/>
    </xf>
    <xf numFmtId="49" fontId="17" fillId="0" borderId="14" xfId="0" applyNumberFormat="1" applyFont="1" applyFill="1" applyBorder="1" applyAlignment="1" applyProtection="1">
      <alignment horizontal="left" vertical="top"/>
    </xf>
    <xf numFmtId="49" fontId="15" fillId="0" borderId="14" xfId="0" applyNumberFormat="1" applyFont="1" applyBorder="1" applyProtection="1"/>
    <xf numFmtId="43" fontId="19" fillId="0" borderId="1" xfId="1" applyFont="1" applyBorder="1" applyProtection="1">
      <protection locked="0"/>
    </xf>
    <xf numFmtId="43" fontId="19" fillId="6" borderId="1" xfId="1" applyFont="1" applyFill="1" applyBorder="1" applyProtection="1"/>
    <xf numFmtId="0" fontId="15" fillId="0" borderId="10" xfId="0" applyFont="1" applyBorder="1" applyAlignment="1" applyProtection="1">
      <alignment horizontal="center"/>
    </xf>
    <xf numFmtId="0" fontId="16" fillId="0" borderId="13" xfId="0" applyFont="1" applyBorder="1" applyProtection="1"/>
    <xf numFmtId="43" fontId="19" fillId="0" borderId="8" xfId="1" applyFont="1" applyBorder="1" applyProtection="1">
      <protection locked="0"/>
    </xf>
    <xf numFmtId="0" fontId="15" fillId="0" borderId="5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vertical="top" wrapText="1"/>
    </xf>
    <xf numFmtId="0" fontId="11" fillId="4" borderId="2" xfId="0" applyFont="1" applyFill="1" applyBorder="1" applyAlignment="1" applyProtection="1">
      <alignment horizontal="center" vertical="top"/>
    </xf>
    <xf numFmtId="43" fontId="5" fillId="4" borderId="8" xfId="1" applyFont="1" applyFill="1" applyBorder="1" applyAlignment="1" applyProtection="1">
      <alignment vertical="top"/>
    </xf>
    <xf numFmtId="49" fontId="10" fillId="0" borderId="14" xfId="0" applyNumberFormat="1" applyFont="1" applyBorder="1" applyProtection="1"/>
    <xf numFmtId="0" fontId="17" fillId="0" borderId="13" xfId="0" applyFont="1" applyFill="1" applyBorder="1" applyProtection="1"/>
    <xf numFmtId="49" fontId="13" fillId="0" borderId="12" xfId="0" applyNumberFormat="1" applyFont="1" applyBorder="1" applyAlignment="1" applyProtection="1">
      <alignment horizontal="right"/>
    </xf>
    <xf numFmtId="43" fontId="7" fillId="0" borderId="1" xfId="1" applyFont="1" applyFill="1" applyBorder="1" applyProtection="1">
      <protection locked="0"/>
    </xf>
    <xf numFmtId="0" fontId="10" fillId="0" borderId="5" xfId="0" applyFont="1" applyBorder="1" applyAlignment="1" applyProtection="1">
      <alignment horizontal="center"/>
    </xf>
    <xf numFmtId="0" fontId="11" fillId="4" borderId="2" xfId="0" applyFont="1" applyFill="1" applyBorder="1" applyProtection="1"/>
    <xf numFmtId="0" fontId="11" fillId="4" borderId="8" xfId="0" applyFont="1" applyFill="1" applyBorder="1" applyAlignment="1" applyProtection="1">
      <alignment horizontal="center" vertical="top"/>
    </xf>
    <xf numFmtId="43" fontId="5" fillId="4" borderId="1" xfId="1" applyFont="1" applyFill="1" applyBorder="1" applyAlignment="1" applyProtection="1">
      <alignment vertical="top"/>
    </xf>
    <xf numFmtId="0" fontId="13" fillId="0" borderId="13" xfId="0" applyFont="1" applyBorder="1" applyProtection="1"/>
    <xf numFmtId="0" fontId="10" fillId="0" borderId="13" xfId="0" applyFont="1" applyFill="1" applyBorder="1" applyProtection="1"/>
    <xf numFmtId="0" fontId="10" fillId="0" borderId="13" xfId="0" applyFont="1" applyBorder="1" applyProtection="1"/>
    <xf numFmtId="0" fontId="11" fillId="4" borderId="1" xfId="0" applyFont="1" applyFill="1" applyBorder="1" applyProtection="1"/>
    <xf numFmtId="0" fontId="11" fillId="4" borderId="12" xfId="0" applyFont="1" applyFill="1" applyBorder="1" applyProtection="1"/>
    <xf numFmtId="43" fontId="5" fillId="4" borderId="1" xfId="1" applyFont="1" applyFill="1" applyBorder="1" applyProtection="1"/>
    <xf numFmtId="0" fontId="4" fillId="0" borderId="14" xfId="0" applyFont="1" applyBorder="1" applyProtection="1"/>
    <xf numFmtId="0" fontId="10" fillId="0" borderId="0" xfId="0" applyFont="1" applyAlignment="1" applyProtection="1">
      <alignment vertical="center"/>
    </xf>
    <xf numFmtId="49" fontId="13" fillId="0" borderId="12" xfId="0" applyNumberFormat="1" applyFont="1" applyFill="1" applyBorder="1" applyAlignment="1" applyProtection="1">
      <alignment horizontal="right"/>
    </xf>
    <xf numFmtId="0" fontId="11" fillId="4" borderId="4" xfId="0" applyFont="1" applyFill="1" applyBorder="1" applyProtection="1"/>
    <xf numFmtId="0" fontId="21" fillId="0" borderId="0" xfId="0" applyFont="1" applyProtection="1"/>
    <xf numFmtId="0" fontId="10" fillId="0" borderId="13" xfId="0" applyFont="1" applyBorder="1" applyAlignment="1" applyProtection="1">
      <alignment vertical="top" wrapText="1"/>
    </xf>
    <xf numFmtId="0" fontId="11" fillId="4" borderId="13" xfId="0" applyFont="1" applyFill="1" applyBorder="1" applyProtection="1"/>
    <xf numFmtId="0" fontId="15" fillId="0" borderId="10" xfId="0" applyFont="1" applyBorder="1" applyAlignment="1" applyProtection="1">
      <alignment horizontal="center" vertical="top"/>
    </xf>
    <xf numFmtId="49" fontId="15" fillId="0" borderId="12" xfId="0" applyNumberFormat="1" applyFont="1" applyBorder="1" applyAlignment="1" applyProtection="1">
      <alignment horizontal="right" vertical="top"/>
    </xf>
    <xf numFmtId="49" fontId="15" fillId="0" borderId="13" xfId="0" applyNumberFormat="1" applyFont="1" applyBorder="1" applyAlignment="1" applyProtection="1">
      <alignment vertical="top" wrapText="1"/>
    </xf>
    <xf numFmtId="43" fontId="19" fillId="7" borderId="1" xfId="1" applyFont="1" applyFill="1" applyBorder="1" applyAlignment="1" applyProtection="1">
      <alignment vertical="top"/>
    </xf>
    <xf numFmtId="0" fontId="15" fillId="0" borderId="0" xfId="0" applyFont="1" applyAlignment="1" applyProtection="1">
      <alignment vertical="top"/>
    </xf>
    <xf numFmtId="0" fontId="15" fillId="3" borderId="0" xfId="0" applyFont="1" applyFill="1" applyAlignment="1" applyProtection="1">
      <alignment vertical="top"/>
    </xf>
    <xf numFmtId="49" fontId="16" fillId="0" borderId="13" xfId="0" applyNumberFormat="1" applyFont="1" applyBorder="1" applyAlignment="1" applyProtection="1">
      <alignment vertical="top" wrapText="1"/>
    </xf>
    <xf numFmtId="43" fontId="19" fillId="3" borderId="1" xfId="1" applyFont="1" applyFill="1" applyBorder="1" applyAlignment="1" applyProtection="1">
      <alignment vertical="top"/>
      <protection locked="0"/>
    </xf>
    <xf numFmtId="49" fontId="15" fillId="3" borderId="13" xfId="0" applyNumberFormat="1" applyFont="1" applyFill="1" applyBorder="1" applyAlignment="1" applyProtection="1">
      <alignment vertical="top" wrapText="1"/>
    </xf>
    <xf numFmtId="0" fontId="20" fillId="0" borderId="10" xfId="0" applyFont="1" applyBorder="1" applyAlignment="1" applyProtection="1">
      <alignment horizontal="center" vertical="top"/>
    </xf>
    <xf numFmtId="49" fontId="20" fillId="0" borderId="12" xfId="0" applyNumberFormat="1" applyFont="1" applyBorder="1" applyAlignment="1" applyProtection="1">
      <alignment horizontal="right" vertical="top"/>
    </xf>
    <xf numFmtId="0" fontId="20" fillId="0" borderId="0" xfId="0" applyFont="1" applyAlignment="1" applyProtection="1">
      <alignment vertical="top"/>
    </xf>
    <xf numFmtId="0" fontId="15" fillId="0" borderId="11" xfId="0" applyFont="1" applyBorder="1" applyAlignment="1" applyProtection="1">
      <alignment horizontal="center" vertical="top"/>
    </xf>
    <xf numFmtId="49" fontId="15" fillId="0" borderId="12" xfId="0" applyNumberFormat="1" applyFont="1" applyFill="1" applyBorder="1" applyAlignment="1" applyProtection="1">
      <alignment horizontal="right" vertical="top"/>
    </xf>
    <xf numFmtId="49" fontId="15" fillId="0" borderId="14" xfId="0" applyNumberFormat="1" applyFont="1" applyFill="1" applyBorder="1" applyAlignment="1" applyProtection="1">
      <alignment horizontal="left" vertical="top" wrapText="1"/>
    </xf>
    <xf numFmtId="0" fontId="10" fillId="0" borderId="13" xfId="0" applyFont="1" applyBorder="1" applyAlignment="1" applyProtection="1">
      <alignment wrapText="1"/>
    </xf>
    <xf numFmtId="0" fontId="10" fillId="0" borderId="10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vertical="top"/>
    </xf>
    <xf numFmtId="49" fontId="13" fillId="0" borderId="12" xfId="0" applyNumberFormat="1" applyFont="1" applyBorder="1" applyAlignment="1" applyProtection="1">
      <alignment horizontal="right" vertical="top"/>
    </xf>
    <xf numFmtId="0" fontId="13" fillId="0" borderId="13" xfId="0" applyFont="1" applyBorder="1" applyAlignment="1" applyProtection="1">
      <alignment vertical="top" wrapText="1"/>
    </xf>
    <xf numFmtId="0" fontId="13" fillId="0" borderId="0" xfId="0" applyFont="1" applyProtection="1"/>
    <xf numFmtId="0" fontId="10" fillId="0" borderId="12" xfId="0" applyFont="1" applyBorder="1" applyAlignment="1" applyProtection="1">
      <alignment horizontal="right"/>
    </xf>
    <xf numFmtId="0" fontId="15" fillId="0" borderId="12" xfId="0" applyFont="1" applyBorder="1" applyAlignment="1" applyProtection="1">
      <alignment horizontal="right"/>
    </xf>
    <xf numFmtId="49" fontId="15" fillId="0" borderId="13" xfId="0" applyNumberFormat="1" applyFont="1" applyBorder="1" applyProtection="1"/>
    <xf numFmtId="49" fontId="17" fillId="0" borderId="13" xfId="0" applyNumberFormat="1" applyFont="1" applyBorder="1" applyProtection="1"/>
    <xf numFmtId="0" fontId="11" fillId="0" borderId="0" xfId="0" applyFont="1" applyAlignment="1" applyProtection="1">
      <alignment vertical="top"/>
    </xf>
    <xf numFmtId="43" fontId="7" fillId="0" borderId="8" xfId="1" applyFont="1" applyBorder="1" applyProtection="1">
      <protection locked="0"/>
    </xf>
    <xf numFmtId="0" fontId="11" fillId="0" borderId="8" xfId="0" applyFont="1" applyFill="1" applyBorder="1" applyAlignment="1" applyProtection="1">
      <alignment horizontal="center"/>
    </xf>
    <xf numFmtId="0" fontId="4" fillId="0" borderId="14" xfId="0" applyFont="1" applyFill="1" applyBorder="1" applyProtection="1"/>
    <xf numFmtId="0" fontId="11" fillId="0" borderId="10" xfId="0" applyFont="1" applyFill="1" applyBorder="1" applyAlignment="1" applyProtection="1">
      <alignment horizontal="center"/>
    </xf>
    <xf numFmtId="0" fontId="15" fillId="3" borderId="0" xfId="0" applyFont="1" applyFill="1" applyProtection="1"/>
    <xf numFmtId="49" fontId="17" fillId="0" borderId="13" xfId="0" applyNumberFormat="1" applyFont="1" applyBorder="1" applyAlignment="1" applyProtection="1">
      <alignment wrapText="1"/>
    </xf>
    <xf numFmtId="0" fontId="13" fillId="0" borderId="13" xfId="0" applyFont="1" applyFill="1" applyBorder="1" applyAlignment="1" applyProtection="1">
      <alignment wrapText="1"/>
    </xf>
    <xf numFmtId="43" fontId="7" fillId="0" borderId="8" xfId="1" applyFont="1" applyBorder="1" applyAlignment="1" applyProtection="1">
      <alignment vertical="top"/>
      <protection locked="0"/>
    </xf>
    <xf numFmtId="0" fontId="6" fillId="2" borderId="1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Protection="1"/>
    <xf numFmtId="0" fontId="4" fillId="4" borderId="1" xfId="0" applyFont="1" applyFill="1" applyBorder="1" applyProtection="1"/>
    <xf numFmtId="43" fontId="6" fillId="4" borderId="1" xfId="1" applyFont="1" applyFill="1" applyBorder="1" applyProtection="1"/>
    <xf numFmtId="43" fontId="4" fillId="0" borderId="0" xfId="0" applyNumberFormat="1" applyFont="1" applyProtection="1"/>
    <xf numFmtId="0" fontId="3" fillId="0" borderId="1" xfId="0" applyFont="1" applyBorder="1" applyAlignment="1" applyProtection="1">
      <alignment horizontal="center"/>
    </xf>
    <xf numFmtId="0" fontId="3" fillId="0" borderId="12" xfId="0" applyFont="1" applyBorder="1" applyProtection="1"/>
    <xf numFmtId="0" fontId="3" fillId="0" borderId="13" xfId="0" applyFont="1" applyBorder="1" applyProtection="1"/>
    <xf numFmtId="43" fontId="8" fillId="7" borderId="1" xfId="1" applyFont="1" applyFill="1" applyBorder="1" applyProtection="1"/>
    <xf numFmtId="0" fontId="4" fillId="0" borderId="12" xfId="0" applyFont="1" applyBorder="1" applyProtection="1"/>
    <xf numFmtId="188" fontId="4" fillId="0" borderId="0" xfId="0" applyNumberFormat="1" applyFont="1" applyProtection="1"/>
    <xf numFmtId="0" fontId="15" fillId="0" borderId="1" xfId="0" applyFont="1" applyBorder="1" applyAlignment="1" applyProtection="1">
      <alignment horizontal="center"/>
    </xf>
    <xf numFmtId="0" fontId="15" fillId="0" borderId="12" xfId="0" applyFont="1" applyBorder="1" applyProtection="1"/>
    <xf numFmtId="0" fontId="15" fillId="0" borderId="14" xfId="0" applyFont="1" applyBorder="1" applyProtection="1"/>
    <xf numFmtId="43" fontId="15" fillId="0" borderId="0" xfId="0" applyNumberFormat="1" applyFont="1" applyProtection="1"/>
    <xf numFmtId="43" fontId="22" fillId="7" borderId="1" xfId="1" applyFont="1" applyFill="1" applyBorder="1" applyProtection="1"/>
    <xf numFmtId="0" fontId="4" fillId="0" borderId="13" xfId="0" applyFont="1" applyFill="1" applyBorder="1" applyProtection="1"/>
    <xf numFmtId="43" fontId="8" fillId="6" borderId="1" xfId="1" applyFont="1" applyFill="1" applyBorder="1" applyProtection="1"/>
    <xf numFmtId="43" fontId="8" fillId="0" borderId="1" xfId="1" applyFont="1" applyFill="1" applyBorder="1" applyProtection="1">
      <protection locked="0"/>
    </xf>
    <xf numFmtId="43" fontId="4" fillId="0" borderId="0" xfId="1" applyFont="1" applyProtection="1"/>
    <xf numFmtId="43" fontId="5" fillId="8" borderId="1" xfId="1" applyFont="1" applyFill="1" applyBorder="1" applyAlignment="1" applyProtection="1">
      <alignment vertical="center"/>
    </xf>
    <xf numFmtId="43" fontId="6" fillId="8" borderId="1" xfId="1" applyFont="1" applyFill="1" applyBorder="1" applyAlignment="1" applyProtection="1">
      <alignment vertical="center"/>
    </xf>
    <xf numFmtId="0" fontId="7" fillId="0" borderId="0" xfId="0" applyFont="1" applyFill="1" applyProtection="1"/>
    <xf numFmtId="0" fontId="8" fillId="0" borderId="0" xfId="0" applyFont="1" applyProtection="1"/>
    <xf numFmtId="0" fontId="23" fillId="9" borderId="12" xfId="0" applyFont="1" applyFill="1" applyBorder="1" applyProtection="1"/>
    <xf numFmtId="0" fontId="23" fillId="9" borderId="14" xfId="0" applyFont="1" applyFill="1" applyBorder="1" applyProtection="1"/>
    <xf numFmtId="43" fontId="6" fillId="9" borderId="13" xfId="1" applyFont="1" applyFill="1" applyBorder="1" applyProtection="1"/>
    <xf numFmtId="0" fontId="23" fillId="0" borderId="0" xfId="0" applyFont="1" applyProtection="1"/>
    <xf numFmtId="0" fontId="23" fillId="9" borderId="13" xfId="0" applyFont="1" applyFill="1" applyBorder="1" applyAlignment="1" applyProtection="1">
      <alignment horizontal="right"/>
    </xf>
    <xf numFmtId="0" fontId="5" fillId="9" borderId="1" xfId="0" applyFont="1" applyFill="1" applyBorder="1" applyAlignment="1" applyProtection="1">
      <alignment horizontal="right"/>
    </xf>
    <xf numFmtId="0" fontId="6" fillId="9" borderId="1" xfId="0" applyFont="1" applyFill="1" applyBorder="1" applyAlignment="1" applyProtection="1">
      <alignment horizontal="right"/>
    </xf>
    <xf numFmtId="0" fontId="4" fillId="9" borderId="0" xfId="0" applyFont="1" applyFill="1" applyProtection="1"/>
    <xf numFmtId="0" fontId="23" fillId="2" borderId="12" xfId="0" applyFont="1" applyFill="1" applyBorder="1" applyProtection="1"/>
    <xf numFmtId="0" fontId="23" fillId="2" borderId="14" xfId="0" applyFont="1" applyFill="1" applyBorder="1" applyProtection="1"/>
    <xf numFmtId="0" fontId="23" fillId="2" borderId="13" xfId="0" quotePrefix="1" applyFont="1" applyFill="1" applyBorder="1" applyAlignment="1" applyProtection="1">
      <alignment horizontal="right"/>
    </xf>
    <xf numFmtId="43" fontId="22" fillId="7" borderId="1" xfId="1" applyFont="1" applyFill="1" applyBorder="1" applyAlignment="1" applyProtection="1">
      <alignment vertical="top"/>
    </xf>
    <xf numFmtId="49" fontId="13" fillId="0" borderId="14" xfId="0" applyNumberFormat="1" applyFont="1" applyFill="1" applyBorder="1" applyAlignment="1" applyProtection="1">
      <alignment horizontal="left" vertical="top" wrapText="1"/>
    </xf>
    <xf numFmtId="0" fontId="7" fillId="0" borderId="0" xfId="0" applyFont="1" applyProtection="1"/>
    <xf numFmtId="43" fontId="5" fillId="3" borderId="1" xfId="1" applyFont="1" applyFill="1" applyBorder="1" applyProtection="1">
      <protection locked="0"/>
    </xf>
    <xf numFmtId="0" fontId="7" fillId="0" borderId="3" xfId="0" applyFont="1" applyFill="1" applyBorder="1" applyProtection="1"/>
    <xf numFmtId="0" fontId="5" fillId="0" borderId="6" xfId="0" applyFont="1" applyFill="1" applyBorder="1" applyProtection="1"/>
    <xf numFmtId="43" fontId="19" fillId="0" borderId="1" xfId="1" applyFont="1" applyFill="1" applyBorder="1" applyAlignment="1" applyProtection="1">
      <alignment vertical="top"/>
      <protection locked="0"/>
    </xf>
    <xf numFmtId="0" fontId="6" fillId="2" borderId="1" xfId="0" applyFont="1" applyFill="1" applyBorder="1" applyProtection="1"/>
    <xf numFmtId="43" fontId="6" fillId="2" borderId="1" xfId="1" applyFont="1" applyFill="1" applyBorder="1" applyAlignment="1" applyProtection="1">
      <alignment vertical="center"/>
    </xf>
    <xf numFmtId="43" fontId="22" fillId="0" borderId="1" xfId="1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 vertical="center"/>
    </xf>
    <xf numFmtId="43" fontId="6" fillId="4" borderId="8" xfId="1" applyFont="1" applyFill="1" applyBorder="1" applyProtection="1"/>
    <xf numFmtId="43" fontId="8" fillId="7" borderId="13" xfId="1" applyFont="1" applyFill="1" applyBorder="1" applyProtection="1"/>
    <xf numFmtId="43" fontId="8" fillId="7" borderId="7" xfId="1" applyFont="1" applyFill="1" applyBorder="1" applyProtection="1"/>
    <xf numFmtId="43" fontId="8" fillId="6" borderId="7" xfId="1" applyFont="1" applyFill="1" applyBorder="1" applyProtection="1"/>
    <xf numFmtId="43" fontId="22" fillId="7" borderId="7" xfId="1" applyFont="1" applyFill="1" applyBorder="1" applyProtection="1"/>
    <xf numFmtId="43" fontId="8" fillId="0" borderId="1" xfId="1" applyFont="1" applyBorder="1" applyAlignment="1" applyProtection="1">
      <alignment vertical="top"/>
      <protection locked="0"/>
    </xf>
    <xf numFmtId="43" fontId="22" fillId="0" borderId="1" xfId="1" applyFont="1" applyBorder="1" applyAlignment="1" applyProtection="1">
      <alignment vertical="top"/>
      <protection locked="0"/>
    </xf>
    <xf numFmtId="43" fontId="22" fillId="0" borderId="1" xfId="1" applyFont="1" applyBorder="1" applyProtection="1">
      <protection locked="0"/>
    </xf>
    <xf numFmtId="43" fontId="22" fillId="6" borderId="1" xfId="1" applyFont="1" applyFill="1" applyBorder="1" applyProtection="1"/>
    <xf numFmtId="43" fontId="22" fillId="0" borderId="8" xfId="1" applyFont="1" applyBorder="1" applyProtection="1">
      <protection locked="0"/>
    </xf>
    <xf numFmtId="43" fontId="6" fillId="4" borderId="8" xfId="1" applyFont="1" applyFill="1" applyBorder="1" applyAlignment="1" applyProtection="1">
      <alignment vertical="top"/>
    </xf>
    <xf numFmtId="43" fontId="6" fillId="4" borderId="1" xfId="1" applyFont="1" applyFill="1" applyBorder="1" applyAlignment="1" applyProtection="1">
      <alignment vertical="top"/>
    </xf>
    <xf numFmtId="49" fontId="17" fillId="0" borderId="14" xfId="0" applyNumberFormat="1" applyFont="1" applyBorder="1" applyProtection="1"/>
    <xf numFmtId="0" fontId="17" fillId="0" borderId="13" xfId="0" applyFont="1" applyBorder="1" applyProtection="1"/>
    <xf numFmtId="0" fontId="4" fillId="0" borderId="3" xfId="0" applyFont="1" applyFill="1" applyBorder="1" applyProtection="1"/>
    <xf numFmtId="0" fontId="7" fillId="0" borderId="1" xfId="0" applyFont="1" applyFill="1" applyBorder="1" applyProtection="1">
      <protection locked="0"/>
    </xf>
    <xf numFmtId="0" fontId="8" fillId="0" borderId="0" xfId="0" applyFont="1" applyFill="1" applyProtection="1"/>
    <xf numFmtId="0" fontId="12" fillId="0" borderId="0" xfId="0" applyFont="1" applyProtection="1"/>
    <xf numFmtId="0" fontId="13" fillId="0" borderId="14" xfId="0" applyFont="1" applyBorder="1" applyProtection="1"/>
    <xf numFmtId="43" fontId="8" fillId="9" borderId="1" xfId="1" applyFont="1" applyFill="1" applyBorder="1" applyProtection="1"/>
    <xf numFmtId="43" fontId="22" fillId="9" borderId="1" xfId="1" applyFont="1" applyFill="1" applyBorder="1" applyProtection="1"/>
    <xf numFmtId="0" fontId="15" fillId="0" borderId="13" xfId="0" applyFont="1" applyBorder="1" applyProtection="1"/>
    <xf numFmtId="0" fontId="18" fillId="0" borderId="0" xfId="0" applyFont="1" applyAlignment="1" applyProtection="1">
      <alignment horizontal="center" vertical="center"/>
    </xf>
    <xf numFmtId="43" fontId="5" fillId="9" borderId="8" xfId="1" applyFont="1" applyFill="1" applyBorder="1" applyProtection="1"/>
    <xf numFmtId="43" fontId="7" fillId="9" borderId="1" xfId="1" applyFont="1" applyFill="1" applyBorder="1" applyProtection="1"/>
    <xf numFmtId="43" fontId="5" fillId="9" borderId="1" xfId="1" applyFont="1" applyFill="1" applyBorder="1" applyProtection="1"/>
    <xf numFmtId="43" fontId="19" fillId="9" borderId="1" xfId="1" applyFont="1" applyFill="1" applyBorder="1" applyAlignment="1" applyProtection="1">
      <alignment vertical="top"/>
    </xf>
    <xf numFmtId="43" fontId="7" fillId="0" borderId="0" xfId="1" applyFont="1" applyFill="1" applyProtection="1"/>
    <xf numFmtId="43" fontId="8" fillId="0" borderId="0" xfId="1" applyFont="1" applyProtection="1"/>
    <xf numFmtId="187" fontId="7" fillId="9" borderId="1" xfId="1" applyNumberFormat="1" applyFont="1" applyFill="1" applyBorder="1" applyProtection="1"/>
    <xf numFmtId="187" fontId="8" fillId="9" borderId="1" xfId="1" applyNumberFormat="1" applyFont="1" applyFill="1" applyBorder="1" applyProtection="1"/>
    <xf numFmtId="0" fontId="11" fillId="2" borderId="1" xfId="0" applyFont="1" applyFill="1" applyBorder="1" applyProtection="1"/>
    <xf numFmtId="43" fontId="5" fillId="2" borderId="1" xfId="1" applyFont="1" applyFill="1" applyBorder="1" applyProtection="1"/>
    <xf numFmtId="0" fontId="11" fillId="0" borderId="0" xfId="0" applyFont="1" applyFill="1" applyBorder="1" applyProtection="1"/>
    <xf numFmtId="43" fontId="5" fillId="0" borderId="0" xfId="1" applyFont="1" applyFill="1" applyBorder="1" applyProtection="1"/>
    <xf numFmtId="43" fontId="24" fillId="11" borderId="1" xfId="1" applyFont="1" applyFill="1" applyBorder="1" applyAlignment="1" applyProtection="1"/>
    <xf numFmtId="188" fontId="6" fillId="9" borderId="1" xfId="0" applyNumberFormat="1" applyFont="1" applyFill="1" applyBorder="1" applyProtection="1"/>
    <xf numFmtId="188" fontId="5" fillId="9" borderId="1" xfId="0" applyNumberFormat="1" applyFont="1" applyFill="1" applyBorder="1" applyProtection="1"/>
    <xf numFmtId="0" fontId="23" fillId="9" borderId="12" xfId="0" applyFont="1" applyFill="1" applyBorder="1" applyAlignment="1" applyProtection="1">
      <alignment vertical="center"/>
    </xf>
    <xf numFmtId="0" fontId="23" fillId="9" borderId="14" xfId="0" applyFont="1" applyFill="1" applyBorder="1" applyAlignment="1" applyProtection="1">
      <alignment vertical="center"/>
    </xf>
    <xf numFmtId="43" fontId="16" fillId="0" borderId="0" xfId="0" applyNumberFormat="1" applyFont="1" applyFill="1" applyProtection="1"/>
    <xf numFmtId="49" fontId="15" fillId="0" borderId="14" xfId="0" applyNumberFormat="1" applyFont="1" applyFill="1" applyBorder="1" applyAlignment="1" applyProtection="1">
      <alignment wrapText="1"/>
    </xf>
    <xf numFmtId="0" fontId="10" fillId="0" borderId="14" xfId="0" applyFont="1" applyFill="1" applyBorder="1" applyProtection="1"/>
    <xf numFmtId="0" fontId="17" fillId="0" borderId="14" xfId="0" applyFont="1" applyFill="1" applyBorder="1" applyProtection="1"/>
    <xf numFmtId="49" fontId="13" fillId="0" borderId="14" xfId="0" applyNumberFormat="1" applyFont="1" applyFill="1" applyBorder="1" applyProtection="1"/>
    <xf numFmtId="49" fontId="10" fillId="0" borderId="14" xfId="0" applyNumberFormat="1" applyFont="1" applyFill="1" applyBorder="1" applyProtection="1"/>
    <xf numFmtId="0" fontId="10" fillId="0" borderId="6" xfId="0" applyFont="1" applyFill="1" applyBorder="1" applyProtection="1"/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13" fillId="0" borderId="14" xfId="0" applyFont="1" applyFill="1" applyBorder="1" applyProtection="1"/>
    <xf numFmtId="43" fontId="7" fillId="9" borderId="1" xfId="1" applyFont="1" applyFill="1" applyBorder="1" applyAlignment="1" applyProtection="1">
      <alignment vertical="top"/>
    </xf>
    <xf numFmtId="43" fontId="19" fillId="9" borderId="1" xfId="1" applyFont="1" applyFill="1" applyBorder="1" applyProtection="1"/>
    <xf numFmtId="43" fontId="7" fillId="9" borderId="8" xfId="1" applyFont="1" applyFill="1" applyBorder="1" applyProtection="1"/>
    <xf numFmtId="43" fontId="7" fillId="3" borderId="8" xfId="1" applyFont="1" applyFill="1" applyBorder="1" applyProtection="1">
      <protection locked="0"/>
    </xf>
    <xf numFmtId="0" fontId="14" fillId="0" borderId="13" xfId="0" applyFont="1" applyBorder="1" applyProtection="1"/>
    <xf numFmtId="188" fontId="5" fillId="4" borderId="1" xfId="1" applyNumberFormat="1" applyFont="1" applyFill="1" applyBorder="1" applyProtection="1"/>
    <xf numFmtId="188" fontId="6" fillId="4" borderId="1" xfId="1" applyNumberFormat="1" applyFont="1" applyFill="1" applyBorder="1" applyProtection="1"/>
    <xf numFmtId="188" fontId="7" fillId="7" borderId="1" xfId="1" applyNumberFormat="1" applyFont="1" applyFill="1" applyBorder="1" applyProtection="1"/>
    <xf numFmtId="188" fontId="8" fillId="7" borderId="1" xfId="1" applyNumberFormat="1" applyFont="1" applyFill="1" applyBorder="1" applyProtection="1"/>
    <xf numFmtId="188" fontId="7" fillId="6" borderId="1" xfId="1" applyNumberFormat="1" applyFont="1" applyFill="1" applyBorder="1" applyProtection="1"/>
    <xf numFmtId="188" fontId="8" fillId="6" borderId="1" xfId="1" applyNumberFormat="1" applyFont="1" applyFill="1" applyBorder="1" applyProtection="1"/>
    <xf numFmtId="188" fontId="19" fillId="7" borderId="1" xfId="1" applyNumberFormat="1" applyFont="1" applyFill="1" applyBorder="1" applyProtection="1"/>
    <xf numFmtId="188" fontId="22" fillId="7" borderId="1" xfId="1" applyNumberFormat="1" applyFont="1" applyFill="1" applyBorder="1" applyProtection="1"/>
    <xf numFmtId="188" fontId="19" fillId="7" borderId="1" xfId="1" applyNumberFormat="1" applyFont="1" applyFill="1" applyBorder="1" applyAlignment="1" applyProtection="1">
      <alignment vertical="top"/>
    </xf>
    <xf numFmtId="188" fontId="22" fillId="7" borderId="1" xfId="1" applyNumberFormat="1" applyFont="1" applyFill="1" applyBorder="1" applyAlignment="1" applyProtection="1">
      <alignment vertical="top"/>
    </xf>
    <xf numFmtId="188" fontId="5" fillId="8" borderId="1" xfId="1" applyNumberFormat="1" applyFont="1" applyFill="1" applyBorder="1" applyAlignment="1" applyProtection="1">
      <alignment vertical="center"/>
    </xf>
    <xf numFmtId="188" fontId="6" fillId="8" borderId="1" xfId="1" applyNumberFormat="1" applyFont="1" applyFill="1" applyBorder="1" applyAlignment="1" applyProtection="1">
      <alignment vertical="center"/>
    </xf>
    <xf numFmtId="188" fontId="7" fillId="0" borderId="1" xfId="1" applyNumberFormat="1" applyFont="1" applyFill="1" applyBorder="1" applyProtection="1">
      <protection locked="0"/>
    </xf>
    <xf numFmtId="188" fontId="8" fillId="0" borderId="1" xfId="1" applyNumberFormat="1" applyFont="1" applyFill="1" applyBorder="1" applyProtection="1">
      <protection locked="0"/>
    </xf>
    <xf numFmtId="188" fontId="5" fillId="0" borderId="1" xfId="1" applyNumberFormat="1" applyFont="1" applyFill="1" applyBorder="1" applyProtection="1">
      <protection locked="0"/>
    </xf>
    <xf numFmtId="188" fontId="6" fillId="0" borderId="1" xfId="1" applyNumberFormat="1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center" vertical="center"/>
    </xf>
    <xf numFmtId="43" fontId="8" fillId="9" borderId="1" xfId="1" applyFont="1" applyFill="1" applyBorder="1" applyAlignment="1" applyProtection="1">
      <alignment vertical="top"/>
    </xf>
    <xf numFmtId="43" fontId="22" fillId="9" borderId="1" xfId="1" applyFont="1" applyFill="1" applyBorder="1" applyAlignment="1" applyProtection="1">
      <alignment vertical="top"/>
    </xf>
    <xf numFmtId="43" fontId="22" fillId="0" borderId="1" xfId="1" applyFont="1" applyFill="1" applyBorder="1" applyAlignment="1" applyProtection="1">
      <alignment vertical="top"/>
      <protection locked="0"/>
    </xf>
    <xf numFmtId="43" fontId="22" fillId="3" borderId="1" xfId="1" applyFont="1" applyFill="1" applyBorder="1" applyAlignment="1" applyProtection="1">
      <alignment vertical="top"/>
      <protection locked="0"/>
    </xf>
    <xf numFmtId="43" fontId="8" fillId="0" borderId="8" xfId="1" applyFont="1" applyBorder="1" applyProtection="1">
      <protection locked="0"/>
    </xf>
    <xf numFmtId="43" fontId="8" fillId="9" borderId="8" xfId="1" applyFont="1" applyFill="1" applyBorder="1" applyProtection="1"/>
    <xf numFmtId="43" fontId="8" fillId="0" borderId="8" xfId="1" applyFont="1" applyBorder="1" applyAlignment="1" applyProtection="1">
      <alignment vertical="top"/>
      <protection locked="0"/>
    </xf>
    <xf numFmtId="43" fontId="6" fillId="9" borderId="8" xfId="1" applyFont="1" applyFill="1" applyBorder="1" applyProtection="1"/>
    <xf numFmtId="43" fontId="8" fillId="3" borderId="8" xfId="1" applyFont="1" applyFill="1" applyBorder="1" applyProtection="1">
      <protection locked="0"/>
    </xf>
    <xf numFmtId="43" fontId="6" fillId="2" borderId="1" xfId="1" applyFont="1" applyFill="1" applyBorder="1" applyProtection="1"/>
    <xf numFmtId="43" fontId="6" fillId="0" borderId="0" xfId="1" applyFont="1" applyFill="1" applyBorder="1" applyProtection="1"/>
    <xf numFmtId="43" fontId="6" fillId="11" borderId="1" xfId="1" applyFont="1" applyFill="1" applyBorder="1" applyAlignment="1" applyProtection="1"/>
    <xf numFmtId="188" fontId="8" fillId="9" borderId="1" xfId="1" applyNumberFormat="1" applyFont="1" applyFill="1" applyBorder="1" applyProtection="1"/>
    <xf numFmtId="188" fontId="22" fillId="9" borderId="1" xfId="1" applyNumberFormat="1" applyFont="1" applyFill="1" applyBorder="1" applyProtection="1"/>
    <xf numFmtId="188" fontId="6" fillId="2" borderId="1" xfId="1" applyNumberFormat="1" applyFont="1" applyFill="1" applyBorder="1" applyAlignment="1" applyProtection="1">
      <alignment vertical="center"/>
    </xf>
    <xf numFmtId="188" fontId="19" fillId="0" borderId="1" xfId="1" applyNumberFormat="1" applyFont="1" applyFill="1" applyBorder="1" applyProtection="1">
      <protection locked="0"/>
    </xf>
    <xf numFmtId="188" fontId="22" fillId="0" borderId="1" xfId="1" applyNumberFormat="1" applyFont="1" applyFill="1" applyBorder="1" applyProtection="1">
      <protection locked="0"/>
    </xf>
    <xf numFmtId="0" fontId="25" fillId="0" borderId="14" xfId="0" applyFont="1" applyBorder="1" applyProtection="1"/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left" vertical="top" wrapText="1"/>
    </xf>
    <xf numFmtId="0" fontId="11" fillId="4" borderId="13" xfId="0" applyFont="1" applyFill="1" applyBorder="1" applyAlignment="1" applyProtection="1">
      <alignment horizontal="left" vertical="top" wrapText="1"/>
    </xf>
    <xf numFmtId="43" fontId="24" fillId="11" borderId="1" xfId="1" applyFont="1" applyFill="1" applyBorder="1" applyAlignment="1" applyProtection="1">
      <alignment horizontal="right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23" fillId="10" borderId="1" xfId="0" applyFont="1" applyFill="1" applyBorder="1" applyAlignment="1" applyProtection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006600"/>
      <color rgb="FFFFFFC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tabSelected="1" zoomScaleNormal="100" workbookViewId="0">
      <selection activeCell="C3" sqref="C3"/>
    </sheetView>
  </sheetViews>
  <sheetFormatPr defaultRowHeight="18.75"/>
  <cols>
    <col min="1" max="1" width="7.140625" style="7" customWidth="1"/>
    <col min="2" max="2" width="38.28515625" style="7" customWidth="1"/>
    <col min="3" max="3" width="30.42578125" style="214" customWidth="1"/>
    <col min="4" max="4" width="30.42578125" style="200" customWidth="1"/>
    <col min="5" max="16384" width="9.140625" style="7"/>
  </cols>
  <sheetData>
    <row r="1" spans="1:4" s="6" customFormat="1">
      <c r="A1" s="6" t="s">
        <v>217</v>
      </c>
      <c r="C1" s="24"/>
      <c r="D1" s="25"/>
    </row>
    <row r="3" spans="1:4">
      <c r="B3" s="8" t="s">
        <v>0</v>
      </c>
      <c r="C3" s="239"/>
    </row>
    <row r="4" spans="1:4">
      <c r="B4" s="8" t="s">
        <v>1</v>
      </c>
      <c r="C4" s="239"/>
    </row>
    <row r="5" spans="1:4">
      <c r="B5" s="9"/>
      <c r="C5" s="216"/>
    </row>
    <row r="6" spans="1:4" s="6" customFormat="1">
      <c r="A6" s="6" t="s">
        <v>189</v>
      </c>
      <c r="B6" s="10"/>
      <c r="C6" s="217"/>
      <c r="D6" s="25"/>
    </row>
    <row r="7" spans="1:4">
      <c r="A7" s="314" t="s">
        <v>3</v>
      </c>
      <c r="B7" s="315"/>
      <c r="C7" s="11" t="s">
        <v>54</v>
      </c>
      <c r="D7" s="12" t="s">
        <v>55</v>
      </c>
    </row>
    <row r="8" spans="1:4">
      <c r="A8" s="13" t="s">
        <v>2</v>
      </c>
      <c r="B8" s="14"/>
      <c r="C8" s="15"/>
      <c r="D8" s="16"/>
    </row>
    <row r="9" spans="1:4">
      <c r="A9" s="17" t="s">
        <v>41</v>
      </c>
      <c r="B9" s="18"/>
      <c r="C9" s="15"/>
      <c r="D9" s="16"/>
    </row>
    <row r="10" spans="1:4">
      <c r="A10" s="19" t="s">
        <v>233</v>
      </c>
      <c r="B10" s="18"/>
      <c r="C10" s="15"/>
      <c r="D10" s="16"/>
    </row>
    <row r="11" spans="1:4">
      <c r="A11" s="19" t="s">
        <v>236</v>
      </c>
      <c r="B11" s="18"/>
      <c r="C11" s="15"/>
      <c r="D11" s="16"/>
    </row>
    <row r="12" spans="1:4">
      <c r="A12" s="20"/>
      <c r="B12" s="21"/>
      <c r="C12" s="22"/>
      <c r="D12" s="23"/>
    </row>
    <row r="13" spans="1:4" s="6" customFormat="1">
      <c r="A13" s="6" t="s">
        <v>190</v>
      </c>
      <c r="C13" s="24"/>
      <c r="D13" s="25"/>
    </row>
    <row r="14" spans="1:4" s="6" customFormat="1">
      <c r="A14" s="26"/>
      <c r="B14" s="26"/>
      <c r="C14" s="27" t="s">
        <v>54</v>
      </c>
      <c r="D14" s="28" t="s">
        <v>55</v>
      </c>
    </row>
    <row r="15" spans="1:4">
      <c r="A15" s="29" t="s">
        <v>40</v>
      </c>
      <c r="B15" s="29" t="s">
        <v>3</v>
      </c>
      <c r="C15" s="30" t="s">
        <v>215</v>
      </c>
      <c r="D15" s="31" t="s">
        <v>216</v>
      </c>
    </row>
    <row r="16" spans="1:4">
      <c r="A16" s="32"/>
      <c r="B16" s="32"/>
      <c r="C16" s="33" t="s">
        <v>48</v>
      </c>
      <c r="D16" s="34" t="s">
        <v>48</v>
      </c>
    </row>
    <row r="17" spans="1:4">
      <c r="A17" s="35">
        <v>1</v>
      </c>
      <c r="B17" s="8" t="s">
        <v>5</v>
      </c>
      <c r="C17" s="36"/>
      <c r="D17" s="37"/>
    </row>
    <row r="18" spans="1:4">
      <c r="A18" s="35">
        <v>2</v>
      </c>
      <c r="B18" s="8" t="s">
        <v>7</v>
      </c>
      <c r="C18" s="36"/>
      <c r="D18" s="37"/>
    </row>
    <row r="19" spans="1:4">
      <c r="A19" s="35">
        <v>3</v>
      </c>
      <c r="B19" s="8" t="s">
        <v>9</v>
      </c>
      <c r="C19" s="36"/>
      <c r="D19" s="37"/>
    </row>
    <row r="20" spans="1:4">
      <c r="A20" s="35">
        <v>4</v>
      </c>
      <c r="B20" s="8" t="s">
        <v>11</v>
      </c>
      <c r="C20" s="36"/>
      <c r="D20" s="37"/>
    </row>
    <row r="21" spans="1:4">
      <c r="A21" s="35">
        <v>5</v>
      </c>
      <c r="B21" s="8" t="s">
        <v>13</v>
      </c>
      <c r="C21" s="36"/>
      <c r="D21" s="37"/>
    </row>
    <row r="22" spans="1:4">
      <c r="A22" s="35">
        <v>6</v>
      </c>
      <c r="B22" s="8" t="s">
        <v>14</v>
      </c>
      <c r="C22" s="36"/>
      <c r="D22" s="37"/>
    </row>
    <row r="23" spans="1:4">
      <c r="A23" s="35">
        <v>7</v>
      </c>
      <c r="B23" s="8" t="s">
        <v>15</v>
      </c>
      <c r="C23" s="36"/>
      <c r="D23" s="37"/>
    </row>
    <row r="24" spans="1:4">
      <c r="A24" s="35">
        <v>8</v>
      </c>
      <c r="B24" s="8" t="s">
        <v>16</v>
      </c>
      <c r="C24" s="36"/>
      <c r="D24" s="37"/>
    </row>
    <row r="25" spans="1:4">
      <c r="A25" s="35">
        <v>9</v>
      </c>
      <c r="B25" s="8" t="s">
        <v>191</v>
      </c>
      <c r="C25" s="38"/>
      <c r="D25" s="39"/>
    </row>
    <row r="26" spans="1:4">
      <c r="A26" s="35">
        <v>10</v>
      </c>
      <c r="B26" s="8" t="s">
        <v>17</v>
      </c>
      <c r="C26" s="253"/>
      <c r="D26" s="254"/>
    </row>
    <row r="27" spans="1:4">
      <c r="A27" s="35">
        <v>11</v>
      </c>
      <c r="B27" s="8" t="s">
        <v>18</v>
      </c>
      <c r="C27" s="36"/>
      <c r="D27" s="37"/>
    </row>
    <row r="28" spans="1:4">
      <c r="A28" s="35">
        <v>12</v>
      </c>
      <c r="B28" s="8" t="s">
        <v>19</v>
      </c>
      <c r="C28" s="36"/>
      <c r="D28" s="37"/>
    </row>
    <row r="29" spans="1:4">
      <c r="A29" s="35">
        <v>13</v>
      </c>
      <c r="B29" s="8" t="s">
        <v>20</v>
      </c>
      <c r="C29" s="36"/>
      <c r="D29" s="37"/>
    </row>
    <row r="30" spans="1:4">
      <c r="A30" s="35">
        <v>14</v>
      </c>
      <c r="B30" s="8" t="s">
        <v>21</v>
      </c>
      <c r="C30" s="36"/>
      <c r="D30" s="37"/>
    </row>
    <row r="31" spans="1:4" s="44" customFormat="1">
      <c r="A31" s="40">
        <v>15</v>
      </c>
      <c r="B31" s="41" t="s">
        <v>49</v>
      </c>
      <c r="C31" s="42"/>
      <c r="D31" s="43"/>
    </row>
    <row r="32" spans="1:4" s="44" customFormat="1" ht="56.25">
      <c r="A32" s="45">
        <v>16</v>
      </c>
      <c r="B32" s="49" t="s">
        <v>254</v>
      </c>
      <c r="C32" s="46"/>
      <c r="D32" s="50"/>
    </row>
    <row r="33" spans="1:4" s="48" customFormat="1" ht="27" customHeight="1">
      <c r="A33" s="316" t="s">
        <v>22</v>
      </c>
      <c r="B33" s="316"/>
      <c r="C33" s="47">
        <f>SUM(C17:C32)</f>
        <v>0</v>
      </c>
      <c r="D33" s="220">
        <f>SUM(D17:D32)</f>
        <v>0</v>
      </c>
    </row>
  </sheetData>
  <sheetProtection algorithmName="SHA-512" hashValue="GBSjgug0aAZsj0qamrtK64MYFhlkQJgT6AjgDBcHMJs66YqxEo+WGS93QNJwaFWcIodl/KVl+IEz1W8Bq864Xw==" saltValue="26QABcqtjJZAar0O4kS/dQ==" spinCount="100000" sheet="1" objects="1" scenarios="1"/>
  <mergeCells count="2">
    <mergeCell ref="A7:B7"/>
    <mergeCell ref="A33:B33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5" orientation="portrait" r:id="rId1"/>
  <headerFooter>
    <oddHeader>&amp;R&amp;A 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opLeftCell="A13" zoomScaleNormal="100" workbookViewId="0">
      <selection activeCell="D26" sqref="D26"/>
    </sheetView>
  </sheetViews>
  <sheetFormatPr defaultRowHeight="18.75"/>
  <cols>
    <col min="1" max="1" width="4.7109375" style="7" customWidth="1"/>
    <col min="2" max="2" width="2.7109375" style="7" customWidth="1"/>
    <col min="3" max="3" width="3.85546875" style="7" customWidth="1"/>
    <col min="4" max="4" width="53.7109375" style="7" bestFit="1" customWidth="1"/>
    <col min="5" max="5" width="21.7109375" style="199" bestFit="1" customWidth="1"/>
    <col min="6" max="6" width="21.7109375" style="240" bestFit="1" customWidth="1"/>
    <col min="7" max="16384" width="9.140625" style="7"/>
  </cols>
  <sheetData>
    <row r="1" spans="1:7">
      <c r="A1" s="6" t="s">
        <v>227</v>
      </c>
      <c r="B1" s="6"/>
      <c r="D1" s="6"/>
    </row>
    <row r="2" spans="1:7">
      <c r="D2" s="6"/>
      <c r="E2" s="214"/>
      <c r="F2" s="200"/>
    </row>
    <row r="3" spans="1:7">
      <c r="A3" s="316" t="s">
        <v>40</v>
      </c>
      <c r="B3" s="316" t="s">
        <v>3</v>
      </c>
      <c r="C3" s="316"/>
      <c r="D3" s="316"/>
      <c r="E3" s="27" t="s">
        <v>192</v>
      </c>
      <c r="F3" s="28" t="s">
        <v>192</v>
      </c>
    </row>
    <row r="4" spans="1:7" ht="21">
      <c r="A4" s="316"/>
      <c r="B4" s="316"/>
      <c r="C4" s="316"/>
      <c r="D4" s="316"/>
      <c r="E4" s="57" t="s">
        <v>137</v>
      </c>
      <c r="F4" s="174" t="s">
        <v>222</v>
      </c>
      <c r="G4" s="241"/>
    </row>
    <row r="5" spans="1:7">
      <c r="A5" s="316"/>
      <c r="B5" s="316"/>
      <c r="C5" s="316"/>
      <c r="D5" s="316"/>
      <c r="E5" s="175" t="s">
        <v>60</v>
      </c>
      <c r="F5" s="176" t="s">
        <v>60</v>
      </c>
    </row>
    <row r="6" spans="1:7">
      <c r="A6" s="177">
        <v>1</v>
      </c>
      <c r="B6" s="178" t="s">
        <v>63</v>
      </c>
      <c r="C6" s="178"/>
      <c r="D6" s="179"/>
      <c r="E6" s="132">
        <f>SUM(E7:E9)</f>
        <v>0</v>
      </c>
      <c r="F6" s="280">
        <f>SUM(F7:F9)</f>
        <v>0</v>
      </c>
    </row>
    <row r="7" spans="1:7" s="6" customFormat="1">
      <c r="A7" s="182"/>
      <c r="B7" s="183"/>
      <c r="C7" s="242" t="s">
        <v>224</v>
      </c>
      <c r="D7" s="127"/>
      <c r="E7" s="122"/>
      <c r="F7" s="308">
        <f>+ส่วนที่5!E7</f>
        <v>0</v>
      </c>
    </row>
    <row r="8" spans="1:7" s="6" customFormat="1">
      <c r="A8" s="182"/>
      <c r="B8" s="183"/>
      <c r="C8" s="242" t="s">
        <v>225</v>
      </c>
      <c r="D8" s="127"/>
      <c r="E8" s="122"/>
      <c r="F8" s="308">
        <f>+ส่วนที่5!E8</f>
        <v>0</v>
      </c>
    </row>
    <row r="9" spans="1:7" s="6" customFormat="1">
      <c r="A9" s="182"/>
      <c r="B9" s="183"/>
      <c r="C9" s="242" t="s">
        <v>237</v>
      </c>
      <c r="D9" s="127"/>
      <c r="E9" s="122"/>
      <c r="F9" s="308">
        <f>+ส่วนที่5!E9</f>
        <v>0</v>
      </c>
    </row>
    <row r="10" spans="1:7">
      <c r="A10" s="177">
        <v>2</v>
      </c>
      <c r="B10" s="178" t="s">
        <v>51</v>
      </c>
      <c r="C10" s="178"/>
      <c r="D10" s="179"/>
      <c r="E10" s="132">
        <f>SUM(E11:E15)</f>
        <v>0</v>
      </c>
      <c r="F10" s="280">
        <f>SUM(F11:F15)</f>
        <v>0</v>
      </c>
    </row>
    <row r="11" spans="1:7" s="6" customFormat="1">
      <c r="A11" s="182"/>
      <c r="B11" s="183"/>
      <c r="C11" s="133" t="s">
        <v>66</v>
      </c>
      <c r="D11" s="184"/>
      <c r="E11" s="122"/>
      <c r="F11" s="308">
        <f>+ส่วนที่5!E11</f>
        <v>0</v>
      </c>
    </row>
    <row r="12" spans="1:7" s="6" customFormat="1">
      <c r="A12" s="182"/>
      <c r="B12" s="183"/>
      <c r="C12" s="133" t="s">
        <v>67</v>
      </c>
      <c r="D12" s="184"/>
      <c r="E12" s="122"/>
      <c r="F12" s="308">
        <f>+ส่วนที่5!E12</f>
        <v>0</v>
      </c>
    </row>
    <row r="13" spans="1:7" s="6" customFormat="1">
      <c r="A13" s="182"/>
      <c r="B13" s="183"/>
      <c r="C13" s="133" t="s">
        <v>68</v>
      </c>
      <c r="D13" s="184"/>
      <c r="E13" s="122"/>
      <c r="F13" s="308">
        <f>+ส่วนที่5!E13</f>
        <v>0</v>
      </c>
    </row>
    <row r="14" spans="1:7" s="6" customFormat="1">
      <c r="A14" s="182"/>
      <c r="B14" s="183"/>
      <c r="C14" s="133" t="s">
        <v>69</v>
      </c>
      <c r="D14" s="184"/>
      <c r="E14" s="122"/>
      <c r="F14" s="308">
        <f>+ส่วนที่5!E14</f>
        <v>0</v>
      </c>
    </row>
    <row r="15" spans="1:7" s="6" customFormat="1">
      <c r="A15" s="182"/>
      <c r="B15" s="183"/>
      <c r="C15" s="133" t="s">
        <v>70</v>
      </c>
      <c r="D15" s="184"/>
      <c r="E15" s="122"/>
      <c r="F15" s="308">
        <f>+ส่วนที่5!E15</f>
        <v>0</v>
      </c>
    </row>
    <row r="16" spans="1:7">
      <c r="A16" s="177">
        <v>3</v>
      </c>
      <c r="B16" s="178" t="s">
        <v>52</v>
      </c>
      <c r="C16" s="178"/>
      <c r="D16" s="179"/>
      <c r="E16" s="132">
        <f>+E17+E25+E30+E31+E32+E33+E34+E35+E36+E37+E38+E39</f>
        <v>0</v>
      </c>
      <c r="F16" s="279">
        <f>+F17+F25+F30+F31+F32+F33+F34+F35+F36+F37+F38+F39</f>
        <v>0</v>
      </c>
    </row>
    <row r="17" spans="1:7">
      <c r="A17" s="35"/>
      <c r="B17" s="186"/>
      <c r="C17" s="133" t="s">
        <v>71</v>
      </c>
      <c r="D17" s="64"/>
      <c r="E17" s="84">
        <f>SUM(E18:E24)</f>
        <v>0</v>
      </c>
      <c r="F17" s="284">
        <f>SUM(F18:F24)</f>
        <v>0</v>
      </c>
    </row>
    <row r="18" spans="1:7" s="98" customFormat="1">
      <c r="A18" s="188"/>
      <c r="B18" s="189"/>
      <c r="C18" s="190"/>
      <c r="D18" s="87" t="s">
        <v>98</v>
      </c>
      <c r="E18" s="88"/>
      <c r="F18" s="309">
        <f>+ส่วนที่5!E18</f>
        <v>0</v>
      </c>
    </row>
    <row r="19" spans="1:7" s="98" customFormat="1">
      <c r="A19" s="188"/>
      <c r="B19" s="189"/>
      <c r="C19" s="190"/>
      <c r="D19" s="87" t="s">
        <v>99</v>
      </c>
      <c r="E19" s="88"/>
      <c r="F19" s="309">
        <f>+ส่วนที่5!E19</f>
        <v>0</v>
      </c>
    </row>
    <row r="20" spans="1:7" s="98" customFormat="1">
      <c r="A20" s="188"/>
      <c r="B20" s="189"/>
      <c r="C20" s="190"/>
      <c r="D20" s="87" t="s">
        <v>72</v>
      </c>
      <c r="E20" s="88"/>
      <c r="F20" s="309">
        <f>+ส่วนที่5!E20</f>
        <v>0</v>
      </c>
    </row>
    <row r="21" spans="1:7" s="98" customFormat="1">
      <c r="A21" s="188"/>
      <c r="B21" s="189"/>
      <c r="C21" s="190"/>
      <c r="D21" s="87" t="s">
        <v>73</v>
      </c>
      <c r="E21" s="88"/>
      <c r="F21" s="309">
        <f>+ส่วนที่5!E21</f>
        <v>0</v>
      </c>
    </row>
    <row r="22" spans="1:7" s="98" customFormat="1">
      <c r="A22" s="188"/>
      <c r="B22" s="189"/>
      <c r="C22" s="190"/>
      <c r="D22" s="87" t="s">
        <v>74</v>
      </c>
      <c r="E22" s="88"/>
      <c r="F22" s="309">
        <f>+ส่วนที่5!E22</f>
        <v>0</v>
      </c>
    </row>
    <row r="23" spans="1:7" s="98" customFormat="1">
      <c r="A23" s="188"/>
      <c r="B23" s="189"/>
      <c r="C23" s="190"/>
      <c r="D23" s="87" t="s">
        <v>75</v>
      </c>
      <c r="E23" s="88"/>
      <c r="F23" s="309">
        <f>+ส่วนที่5!E23</f>
        <v>0</v>
      </c>
    </row>
    <row r="24" spans="1:7" s="98" customFormat="1">
      <c r="A24" s="188"/>
      <c r="B24" s="189"/>
      <c r="C24" s="190"/>
      <c r="D24" s="87" t="s">
        <v>76</v>
      </c>
      <c r="E24" s="88"/>
      <c r="F24" s="309">
        <f>+ส่วนที่5!E24</f>
        <v>0</v>
      </c>
    </row>
    <row r="25" spans="1:7">
      <c r="A25" s="35"/>
      <c r="B25" s="186"/>
      <c r="C25" s="133" t="s">
        <v>87</v>
      </c>
      <c r="D25" s="193"/>
      <c r="E25" s="84">
        <f>SUM(E26:E29)</f>
        <v>0</v>
      </c>
      <c r="F25" s="284">
        <f>SUM(F26:F29)</f>
        <v>0</v>
      </c>
    </row>
    <row r="26" spans="1:7">
      <c r="A26" s="35"/>
      <c r="B26" s="186"/>
      <c r="C26" s="313"/>
      <c r="D26" s="236" t="s">
        <v>259</v>
      </c>
      <c r="E26" s="88"/>
      <c r="F26" s="309">
        <f>+ส่วนที่5!E26</f>
        <v>0</v>
      </c>
    </row>
    <row r="27" spans="1:7" s="98" customFormat="1" ht="18" customHeight="1">
      <c r="A27" s="188"/>
      <c r="B27" s="189"/>
      <c r="C27" s="190"/>
      <c r="D27" s="245" t="s">
        <v>256</v>
      </c>
      <c r="E27" s="88"/>
      <c r="F27" s="309">
        <f>+ส่วนที่5!E27</f>
        <v>0</v>
      </c>
    </row>
    <row r="28" spans="1:7" s="98" customFormat="1" ht="18" customHeight="1">
      <c r="A28" s="188"/>
      <c r="B28" s="189"/>
      <c r="C28" s="190"/>
      <c r="D28" s="120" t="s">
        <v>257</v>
      </c>
      <c r="E28" s="88"/>
      <c r="F28" s="309">
        <f>+ส่วนที่5!E28</f>
        <v>0</v>
      </c>
      <c r="G28" s="246"/>
    </row>
    <row r="29" spans="1:7" s="98" customFormat="1">
      <c r="A29" s="188"/>
      <c r="B29" s="189"/>
      <c r="C29" s="190"/>
      <c r="D29" s="245" t="s">
        <v>258</v>
      </c>
      <c r="E29" s="88"/>
      <c r="F29" s="309">
        <f>+ส่วนที่5!E29</f>
        <v>0</v>
      </c>
      <c r="G29" s="7"/>
    </row>
    <row r="30" spans="1:7" s="98" customFormat="1">
      <c r="A30" s="188"/>
      <c r="B30" s="189"/>
      <c r="C30" s="133" t="s">
        <v>77</v>
      </c>
      <c r="D30" s="245"/>
      <c r="E30" s="122"/>
      <c r="F30" s="308">
        <f>+ส่วนที่5!E30</f>
        <v>0</v>
      </c>
      <c r="G30" s="7"/>
    </row>
    <row r="31" spans="1:7">
      <c r="A31" s="35"/>
      <c r="B31" s="186"/>
      <c r="C31" s="133" t="s">
        <v>78</v>
      </c>
      <c r="D31" s="64"/>
      <c r="E31" s="122"/>
      <c r="F31" s="308">
        <f>+ส่วนที่5!E31</f>
        <v>0</v>
      </c>
    </row>
    <row r="32" spans="1:7">
      <c r="A32" s="35"/>
      <c r="B32" s="186"/>
      <c r="C32" s="133" t="s">
        <v>79</v>
      </c>
      <c r="D32" s="64"/>
      <c r="E32" s="122"/>
      <c r="F32" s="308">
        <f>+ส่วนที่5!E32</f>
        <v>0</v>
      </c>
    </row>
    <row r="33" spans="1:6">
      <c r="A33" s="35"/>
      <c r="B33" s="186"/>
      <c r="C33" s="133" t="s">
        <v>80</v>
      </c>
      <c r="D33" s="64"/>
      <c r="E33" s="122"/>
      <c r="F33" s="308">
        <f>+ส่วนที่5!E33</f>
        <v>0</v>
      </c>
    </row>
    <row r="34" spans="1:6">
      <c r="A34" s="35"/>
      <c r="B34" s="186"/>
      <c r="C34" s="133" t="s">
        <v>81</v>
      </c>
      <c r="D34" s="64"/>
      <c r="E34" s="122"/>
      <c r="F34" s="308">
        <f>+ส่วนที่5!E34</f>
        <v>0</v>
      </c>
    </row>
    <row r="35" spans="1:6">
      <c r="A35" s="35"/>
      <c r="B35" s="186"/>
      <c r="C35" s="133" t="s">
        <v>82</v>
      </c>
      <c r="D35" s="64" t="s">
        <v>136</v>
      </c>
      <c r="E35" s="122"/>
      <c r="F35" s="308">
        <f>+ส่วนที่5!E35</f>
        <v>0</v>
      </c>
    </row>
    <row r="36" spans="1:6">
      <c r="A36" s="35"/>
      <c r="B36" s="186"/>
      <c r="C36" s="133" t="s">
        <v>83</v>
      </c>
      <c r="D36" s="64"/>
      <c r="E36" s="122"/>
      <c r="F36" s="308">
        <f>+ส่วนที่5!E36</f>
        <v>0</v>
      </c>
    </row>
    <row r="37" spans="1:6">
      <c r="A37" s="35"/>
      <c r="B37" s="186"/>
      <c r="C37" s="133" t="s">
        <v>84</v>
      </c>
      <c r="D37" s="64"/>
      <c r="E37" s="122"/>
      <c r="F37" s="308">
        <f>+ส่วนที่5!E37</f>
        <v>0</v>
      </c>
    </row>
    <row r="38" spans="1:6">
      <c r="A38" s="35"/>
      <c r="B38" s="186"/>
      <c r="C38" s="133" t="s">
        <v>85</v>
      </c>
      <c r="D38" s="64"/>
      <c r="E38" s="122"/>
      <c r="F38" s="308">
        <f>+ส่วนที่5!E38</f>
        <v>0</v>
      </c>
    </row>
    <row r="39" spans="1:6">
      <c r="A39" s="35"/>
      <c r="B39" s="186"/>
      <c r="C39" s="133" t="s">
        <v>86</v>
      </c>
      <c r="D39" s="64"/>
      <c r="E39" s="122"/>
      <c r="F39" s="308">
        <f>+ส่วนที่5!E39</f>
        <v>0</v>
      </c>
    </row>
    <row r="40" spans="1:6">
      <c r="A40" s="177">
        <v>4</v>
      </c>
      <c r="B40" s="178" t="s">
        <v>168</v>
      </c>
      <c r="C40" s="179"/>
      <c r="D40" s="179"/>
      <c r="E40" s="215"/>
      <c r="F40" s="308">
        <f>+ส่วนที่5!E40</f>
        <v>0</v>
      </c>
    </row>
    <row r="41" spans="1:6" ht="28.5" customHeight="1">
      <c r="A41" s="317" t="s">
        <v>47</v>
      </c>
      <c r="B41" s="318"/>
      <c r="C41" s="318"/>
      <c r="D41" s="319"/>
      <c r="E41" s="47">
        <f>+E6+E10+E16+E40</f>
        <v>0</v>
      </c>
      <c r="F41" s="220">
        <f>+F6+F10+F16+F40</f>
        <v>0</v>
      </c>
    </row>
  </sheetData>
  <sheetProtection algorithmName="SHA-512" hashValue="Zo/ysBxOwbkDbICjDa0UVRzk3uZwphq4D6Gpkq6d1XaSOAcfNeEdvipwds0e1aYpTKQ+HLvCFtfkJ6pUw9D9ow==" saltValue="3GGHzV1FVGrqMeArpdEO9A==" spinCount="100000" sheet="1" objects="1" scenarios="1"/>
  <mergeCells count="3">
    <mergeCell ref="A3:A5"/>
    <mergeCell ref="B3:D5"/>
    <mergeCell ref="A41:D41"/>
  </mergeCells>
  <printOptions horizontalCentered="1"/>
  <pageMargins left="0.31496062992125984" right="0.31496062992125984" top="0.74803149606299213" bottom="0.15748031496062992" header="0.31496062992125984" footer="0.31496062992125984"/>
  <pageSetup paperSize="9" orientation="portrait" r:id="rId1"/>
  <headerFooter>
    <oddHeader>&amp;R&amp;A 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showGridLines="0" topLeftCell="A13" zoomScaleNormal="100" workbookViewId="0">
      <selection activeCell="C34" sqref="C34"/>
    </sheetView>
  </sheetViews>
  <sheetFormatPr defaultRowHeight="18.75"/>
  <cols>
    <col min="1" max="1" width="6.140625" style="53" customWidth="1"/>
    <col min="2" max="2" width="4.85546875" style="53" customWidth="1"/>
    <col min="3" max="3" width="54.28515625" style="53" bestFit="1" customWidth="1"/>
    <col min="4" max="4" width="27.42578125" style="214" bestFit="1" customWidth="1"/>
    <col min="5" max="5" width="28.7109375" style="200" bestFit="1" customWidth="1"/>
    <col min="6" max="6" width="9.140625" style="53"/>
    <col min="7" max="7" width="10.5703125" style="53" customWidth="1"/>
    <col min="8" max="16384" width="9.140625" style="53"/>
  </cols>
  <sheetData>
    <row r="1" spans="1:5" s="51" customFormat="1">
      <c r="A1" s="51" t="s">
        <v>218</v>
      </c>
      <c r="D1" s="24"/>
      <c r="E1" s="25"/>
    </row>
    <row r="2" spans="1:5" s="51" customFormat="1">
      <c r="D2" s="24"/>
      <c r="E2" s="25"/>
    </row>
    <row r="3" spans="1:5">
      <c r="A3" s="52"/>
      <c r="B3" s="321" t="s">
        <v>64</v>
      </c>
      <c r="C3" s="322"/>
      <c r="D3" s="27" t="s">
        <v>64</v>
      </c>
      <c r="E3" s="28" t="s">
        <v>64</v>
      </c>
    </row>
    <row r="4" spans="1:5" ht="18.75" customHeight="1">
      <c r="A4" s="54"/>
      <c r="B4" s="323"/>
      <c r="C4" s="324"/>
      <c r="D4" s="55" t="s">
        <v>220</v>
      </c>
      <c r="E4" s="222" t="s">
        <v>251</v>
      </c>
    </row>
    <row r="5" spans="1:5" ht="18.75" customHeight="1">
      <c r="A5" s="56" t="s">
        <v>40</v>
      </c>
      <c r="B5" s="323"/>
      <c r="C5" s="324"/>
      <c r="D5" s="57" t="s">
        <v>253</v>
      </c>
      <c r="E5" s="174" t="s">
        <v>252</v>
      </c>
    </row>
    <row r="6" spans="1:5">
      <c r="A6" s="58"/>
      <c r="B6" s="325"/>
      <c r="C6" s="326"/>
      <c r="D6" s="272" t="s">
        <v>23</v>
      </c>
      <c r="E6" s="223" t="s">
        <v>23</v>
      </c>
    </row>
    <row r="7" spans="1:5" s="51" customFormat="1">
      <c r="A7" s="59" t="s">
        <v>4</v>
      </c>
      <c r="B7" s="60" t="s">
        <v>167</v>
      </c>
      <c r="C7" s="60"/>
      <c r="D7" s="61">
        <f>D8+D9+D10+D14</f>
        <v>0</v>
      </c>
      <c r="E7" s="224">
        <f>E8+E9+E10+E14</f>
        <v>0</v>
      </c>
    </row>
    <row r="8" spans="1:5">
      <c r="A8" s="62"/>
      <c r="B8" s="63" t="s">
        <v>90</v>
      </c>
      <c r="C8" s="64" t="s">
        <v>238</v>
      </c>
      <c r="D8" s="65">
        <f>ส่วนที่2!E6</f>
        <v>0</v>
      </c>
      <c r="E8" s="225">
        <f>+ส่วนที่2!F6</f>
        <v>0</v>
      </c>
    </row>
    <row r="9" spans="1:5">
      <c r="A9" s="62"/>
      <c r="B9" s="66" t="s">
        <v>91</v>
      </c>
      <c r="C9" s="64" t="s">
        <v>88</v>
      </c>
      <c r="D9" s="67">
        <f>+ส่วนที่2!E10</f>
        <v>0</v>
      </c>
      <c r="E9" s="226">
        <f>+ส่วนที่2!F10</f>
        <v>0</v>
      </c>
    </row>
    <row r="10" spans="1:5">
      <c r="A10" s="62"/>
      <c r="B10" s="63" t="s">
        <v>92</v>
      </c>
      <c r="C10" s="64" t="s">
        <v>52</v>
      </c>
      <c r="D10" s="68">
        <f>SUM(D11:D13)</f>
        <v>0</v>
      </c>
      <c r="E10" s="227">
        <f>SUM(E11:E13)</f>
        <v>0</v>
      </c>
    </row>
    <row r="11" spans="1:5" s="73" customFormat="1">
      <c r="A11" s="69"/>
      <c r="B11" s="70"/>
      <c r="C11" s="71" t="s">
        <v>93</v>
      </c>
      <c r="D11" s="72">
        <f>+ส่วนที่2!E17</f>
        <v>0</v>
      </c>
      <c r="E11" s="228">
        <f>+ส่วนที่2!F17</f>
        <v>0</v>
      </c>
    </row>
    <row r="12" spans="1:5" s="73" customFormat="1">
      <c r="A12" s="69"/>
      <c r="B12" s="74"/>
      <c r="C12" s="71" t="s">
        <v>94</v>
      </c>
      <c r="D12" s="75">
        <f>+ส่วนที่2!E25</f>
        <v>0</v>
      </c>
      <c r="E12" s="192">
        <f>+ส่วนที่2!F25</f>
        <v>0</v>
      </c>
    </row>
    <row r="13" spans="1:5" s="73" customFormat="1">
      <c r="A13" s="69"/>
      <c r="B13" s="74"/>
      <c r="C13" s="71" t="s">
        <v>95</v>
      </c>
      <c r="D13" s="75">
        <f>SUM(ส่วนที่2!E30:E39)</f>
        <v>0</v>
      </c>
      <c r="E13" s="192">
        <f>SUM(ส่วนที่2!F30:F39)</f>
        <v>0</v>
      </c>
    </row>
    <row r="14" spans="1:5">
      <c r="A14" s="76"/>
      <c r="B14" s="77" t="s">
        <v>96</v>
      </c>
      <c r="C14" s="64" t="s">
        <v>89</v>
      </c>
      <c r="D14" s="78">
        <f>+ส่วนที่2!E40</f>
        <v>0</v>
      </c>
      <c r="E14" s="185">
        <f>+ส่วนที่2!F40</f>
        <v>0</v>
      </c>
    </row>
    <row r="15" spans="1:5" s="51" customFormat="1">
      <c r="A15" s="79" t="s">
        <v>6</v>
      </c>
      <c r="B15" s="80" t="s">
        <v>24</v>
      </c>
      <c r="C15" s="81"/>
      <c r="D15" s="61">
        <f>+D16+D24+D27+D28+D42</f>
        <v>0</v>
      </c>
      <c r="E15" s="224">
        <f>+E16+E24+E27+E28+E42</f>
        <v>0</v>
      </c>
    </row>
    <row r="16" spans="1:5">
      <c r="A16" s="82"/>
      <c r="B16" s="63" t="s">
        <v>97</v>
      </c>
      <c r="C16" s="83" t="s">
        <v>214</v>
      </c>
      <c r="D16" s="84">
        <f>SUM(D17:D23)</f>
        <v>0</v>
      </c>
      <c r="E16" s="194">
        <f>SUM(E17:E23)</f>
        <v>0</v>
      </c>
    </row>
    <row r="17" spans="1:5" s="89" customFormat="1">
      <c r="A17" s="85"/>
      <c r="B17" s="86"/>
      <c r="C17" s="87" t="s">
        <v>98</v>
      </c>
      <c r="D17" s="88"/>
      <c r="E17" s="221"/>
    </row>
    <row r="18" spans="1:5" s="89" customFormat="1">
      <c r="A18" s="85"/>
      <c r="B18" s="86"/>
      <c r="C18" s="87" t="s">
        <v>99</v>
      </c>
      <c r="D18" s="88"/>
      <c r="E18" s="221"/>
    </row>
    <row r="19" spans="1:5" s="89" customFormat="1">
      <c r="A19" s="85"/>
      <c r="B19" s="86"/>
      <c r="C19" s="87" t="s">
        <v>72</v>
      </c>
      <c r="D19" s="88"/>
      <c r="E19" s="221"/>
    </row>
    <row r="20" spans="1:5" s="89" customFormat="1">
      <c r="A20" s="85"/>
      <c r="B20" s="86"/>
      <c r="C20" s="87" t="s">
        <v>73</v>
      </c>
      <c r="D20" s="88"/>
      <c r="E20" s="221"/>
    </row>
    <row r="21" spans="1:5" s="89" customFormat="1">
      <c r="A21" s="85"/>
      <c r="B21" s="86"/>
      <c r="C21" s="87" t="s">
        <v>74</v>
      </c>
      <c r="D21" s="88"/>
      <c r="E21" s="221"/>
    </row>
    <row r="22" spans="1:5" s="89" customFormat="1">
      <c r="A22" s="85"/>
      <c r="B22" s="86"/>
      <c r="C22" s="87" t="s">
        <v>75</v>
      </c>
      <c r="D22" s="88"/>
      <c r="E22" s="221"/>
    </row>
    <row r="23" spans="1:5" s="89" customFormat="1">
      <c r="A23" s="85"/>
      <c r="B23" s="86"/>
      <c r="C23" s="87" t="s">
        <v>76</v>
      </c>
      <c r="D23" s="88"/>
      <c r="E23" s="221"/>
    </row>
    <row r="24" spans="1:5">
      <c r="A24" s="82"/>
      <c r="B24" s="63" t="s">
        <v>100</v>
      </c>
      <c r="C24" s="83" t="s">
        <v>101</v>
      </c>
      <c r="D24" s="84">
        <f>SUM(D25:D26)</f>
        <v>0</v>
      </c>
      <c r="E24" s="227">
        <f>SUM(E25:E26)</f>
        <v>0</v>
      </c>
    </row>
    <row r="25" spans="1:5">
      <c r="A25" s="82"/>
      <c r="B25" s="63"/>
      <c r="C25" s="90" t="s">
        <v>232</v>
      </c>
      <c r="D25" s="110"/>
      <c r="E25" s="231"/>
    </row>
    <row r="26" spans="1:5">
      <c r="A26" s="82"/>
      <c r="B26" s="63"/>
      <c r="C26" s="267" t="s">
        <v>210</v>
      </c>
      <c r="D26" s="110"/>
      <c r="E26" s="231"/>
    </row>
    <row r="27" spans="1:5" ht="37.5">
      <c r="A27" s="82"/>
      <c r="B27" s="91" t="s">
        <v>102</v>
      </c>
      <c r="C27" s="92" t="s">
        <v>274</v>
      </c>
      <c r="D27" s="93"/>
      <c r="E27" s="229"/>
    </row>
    <row r="28" spans="1:5">
      <c r="A28" s="82"/>
      <c r="B28" s="63" t="s">
        <v>103</v>
      </c>
      <c r="C28" s="83" t="s">
        <v>25</v>
      </c>
      <c r="D28" s="84">
        <f>SUM(D29:D41)</f>
        <v>0</v>
      </c>
      <c r="E28" s="194">
        <f>SUM(E29:E41)</f>
        <v>0</v>
      </c>
    </row>
    <row r="29" spans="1:5" s="98" customFormat="1">
      <c r="A29" s="94"/>
      <c r="B29" s="95"/>
      <c r="C29" s="96" t="s">
        <v>193</v>
      </c>
      <c r="D29" s="97"/>
      <c r="E29" s="230"/>
    </row>
    <row r="30" spans="1:5" s="73" customFormat="1">
      <c r="A30" s="99"/>
      <c r="B30" s="70"/>
      <c r="C30" s="100" t="s">
        <v>140</v>
      </c>
      <c r="D30" s="97"/>
      <c r="E30" s="230"/>
    </row>
    <row r="31" spans="1:5" s="103" customFormat="1">
      <c r="A31" s="101"/>
      <c r="B31" s="102"/>
      <c r="C31" s="100" t="s">
        <v>175</v>
      </c>
      <c r="D31" s="97"/>
      <c r="E31" s="230"/>
    </row>
    <row r="32" spans="1:5" s="73" customFormat="1">
      <c r="A32" s="99"/>
      <c r="B32" s="70"/>
      <c r="C32" s="100" t="s">
        <v>169</v>
      </c>
      <c r="D32" s="97"/>
      <c r="E32" s="230"/>
    </row>
    <row r="33" spans="1:5" s="98" customFormat="1">
      <c r="A33" s="94"/>
      <c r="B33" s="104"/>
      <c r="C33" s="105" t="s">
        <v>170</v>
      </c>
      <c r="D33" s="97"/>
      <c r="E33" s="230"/>
    </row>
    <row r="34" spans="1:5" s="98" customFormat="1">
      <c r="A34" s="94"/>
      <c r="B34" s="104"/>
      <c r="C34" s="105" t="s">
        <v>171</v>
      </c>
      <c r="D34" s="97"/>
      <c r="E34" s="230"/>
    </row>
    <row r="35" spans="1:5" s="98" customFormat="1" ht="37.5">
      <c r="A35" s="94"/>
      <c r="B35" s="104"/>
      <c r="C35" s="106" t="s">
        <v>267</v>
      </c>
      <c r="D35" s="97"/>
      <c r="E35" s="230"/>
    </row>
    <row r="36" spans="1:5" s="98" customFormat="1" ht="37.5">
      <c r="A36" s="94"/>
      <c r="B36" s="104"/>
      <c r="C36" s="106" t="s">
        <v>277</v>
      </c>
      <c r="D36" s="97"/>
      <c r="E36" s="230"/>
    </row>
    <row r="37" spans="1:5" s="98" customFormat="1">
      <c r="A37" s="94"/>
      <c r="B37" s="104"/>
      <c r="C37" s="105" t="s">
        <v>172</v>
      </c>
      <c r="D37" s="97"/>
      <c r="E37" s="230"/>
    </row>
    <row r="38" spans="1:5" s="98" customFormat="1">
      <c r="A38" s="94"/>
      <c r="B38" s="104"/>
      <c r="C38" s="107" t="s">
        <v>173</v>
      </c>
      <c r="D38" s="97"/>
      <c r="E38" s="230"/>
    </row>
    <row r="39" spans="1:5" s="98" customFormat="1">
      <c r="A39" s="94"/>
      <c r="B39" s="104"/>
      <c r="C39" s="108" t="s">
        <v>228</v>
      </c>
      <c r="D39" s="97"/>
      <c r="E39" s="230"/>
    </row>
    <row r="40" spans="1:5" s="98" customFormat="1">
      <c r="A40" s="94"/>
      <c r="B40" s="104"/>
      <c r="C40" s="108" t="s">
        <v>273</v>
      </c>
      <c r="D40" s="97"/>
      <c r="E40" s="230"/>
    </row>
    <row r="41" spans="1:5" s="98" customFormat="1" ht="37.5">
      <c r="A41" s="94"/>
      <c r="B41" s="95"/>
      <c r="C41" s="265" t="s">
        <v>268</v>
      </c>
      <c r="D41" s="97"/>
      <c r="E41" s="230"/>
    </row>
    <row r="42" spans="1:5">
      <c r="A42" s="82"/>
      <c r="B42" s="63" t="s">
        <v>255</v>
      </c>
      <c r="C42" s="266" t="s">
        <v>26</v>
      </c>
      <c r="D42" s="84">
        <f>SUM(D43:D44)</f>
        <v>0</v>
      </c>
      <c r="E42" s="194">
        <f>SUM(E43:E44)</f>
        <v>0</v>
      </c>
    </row>
    <row r="43" spans="1:5" s="98" customFormat="1">
      <c r="A43" s="94"/>
      <c r="B43" s="95"/>
      <c r="C43" s="109" t="s">
        <v>104</v>
      </c>
      <c r="D43" s="110"/>
      <c r="E43" s="231"/>
    </row>
    <row r="44" spans="1:5" s="98" customFormat="1">
      <c r="A44" s="94"/>
      <c r="B44" s="95"/>
      <c r="C44" s="109" t="s">
        <v>105</v>
      </c>
      <c r="D44" s="111">
        <f>SUM(D45:D46)</f>
        <v>0</v>
      </c>
      <c r="E44" s="232">
        <f>SUM(E45:E46)</f>
        <v>0</v>
      </c>
    </row>
    <row r="45" spans="1:5" s="98" customFormat="1">
      <c r="A45" s="112"/>
      <c r="B45" s="95"/>
      <c r="C45" s="113" t="s">
        <v>106</v>
      </c>
      <c r="D45" s="114"/>
      <c r="E45" s="233"/>
    </row>
    <row r="46" spans="1:5" s="98" customFormat="1" ht="37.5">
      <c r="A46" s="115"/>
      <c r="B46" s="95"/>
      <c r="C46" s="116" t="s">
        <v>269</v>
      </c>
      <c r="D46" s="97"/>
      <c r="E46" s="230"/>
    </row>
    <row r="47" spans="1:5" s="51" customFormat="1" ht="37.5" customHeight="1">
      <c r="A47" s="117" t="s">
        <v>8</v>
      </c>
      <c r="B47" s="327" t="s">
        <v>262</v>
      </c>
      <c r="C47" s="328"/>
      <c r="D47" s="118">
        <f>+D48+D61+D62</f>
        <v>0</v>
      </c>
      <c r="E47" s="234">
        <f>+E48+E61+E62</f>
        <v>0</v>
      </c>
    </row>
    <row r="48" spans="1:5">
      <c r="A48" s="82"/>
      <c r="B48" s="63" t="s">
        <v>118</v>
      </c>
      <c r="C48" s="119" t="s">
        <v>270</v>
      </c>
      <c r="D48" s="84">
        <f>SUM(D49:D60)</f>
        <v>0</v>
      </c>
      <c r="E48" s="194">
        <f>SUM(E49:E60)</f>
        <v>0</v>
      </c>
    </row>
    <row r="49" spans="1:5">
      <c r="A49" s="82"/>
      <c r="B49" s="63"/>
      <c r="C49" s="120" t="s">
        <v>98</v>
      </c>
      <c r="D49" s="110"/>
      <c r="E49" s="231"/>
    </row>
    <row r="50" spans="1:5">
      <c r="A50" s="82"/>
      <c r="B50" s="63"/>
      <c r="C50" s="120" t="s">
        <v>99</v>
      </c>
      <c r="D50" s="110"/>
      <c r="E50" s="231"/>
    </row>
    <row r="51" spans="1:5">
      <c r="A51" s="82"/>
      <c r="B51" s="63"/>
      <c r="C51" s="120" t="s">
        <v>72</v>
      </c>
      <c r="D51" s="110"/>
      <c r="E51" s="231"/>
    </row>
    <row r="52" spans="1:5">
      <c r="A52" s="82"/>
      <c r="B52" s="63"/>
      <c r="C52" s="120" t="s">
        <v>73</v>
      </c>
      <c r="D52" s="110"/>
      <c r="E52" s="231"/>
    </row>
    <row r="53" spans="1:5">
      <c r="A53" s="82"/>
      <c r="B53" s="63"/>
      <c r="C53" s="120" t="s">
        <v>74</v>
      </c>
      <c r="D53" s="110"/>
      <c r="E53" s="231"/>
    </row>
    <row r="54" spans="1:5">
      <c r="A54" s="82"/>
      <c r="B54" s="63"/>
      <c r="C54" s="120" t="s">
        <v>75</v>
      </c>
      <c r="D54" s="110"/>
      <c r="E54" s="231"/>
    </row>
    <row r="55" spans="1:5">
      <c r="A55" s="82"/>
      <c r="B55" s="63"/>
      <c r="C55" s="120" t="s">
        <v>76</v>
      </c>
      <c r="D55" s="110"/>
      <c r="E55" s="231"/>
    </row>
    <row r="56" spans="1:5">
      <c r="A56" s="82"/>
      <c r="B56" s="63"/>
      <c r="C56" s="90" t="s">
        <v>250</v>
      </c>
      <c r="D56" s="110"/>
      <c r="E56" s="231"/>
    </row>
    <row r="57" spans="1:5">
      <c r="A57" s="82"/>
      <c r="B57" s="63"/>
      <c r="C57" s="237" t="s">
        <v>263</v>
      </c>
      <c r="D57" s="110"/>
      <c r="E57" s="231"/>
    </row>
    <row r="58" spans="1:5">
      <c r="A58" s="82"/>
      <c r="B58" s="63"/>
      <c r="C58" s="237" t="s">
        <v>264</v>
      </c>
      <c r="D58" s="110"/>
      <c r="E58" s="231"/>
    </row>
    <row r="59" spans="1:5">
      <c r="A59" s="82"/>
      <c r="B59" s="63"/>
      <c r="C59" s="237" t="s">
        <v>265</v>
      </c>
      <c r="D59" s="110"/>
      <c r="E59" s="231"/>
    </row>
    <row r="60" spans="1:5">
      <c r="A60" s="82"/>
      <c r="B60" s="63"/>
      <c r="C60" s="120" t="s">
        <v>266</v>
      </c>
      <c r="D60" s="110"/>
      <c r="E60" s="231"/>
    </row>
    <row r="61" spans="1:5">
      <c r="A61" s="82"/>
      <c r="B61" s="121" t="s">
        <v>119</v>
      </c>
      <c r="C61" s="268" t="s">
        <v>208</v>
      </c>
      <c r="D61" s="38"/>
      <c r="E61" s="195"/>
    </row>
    <row r="62" spans="1:5">
      <c r="A62" s="123"/>
      <c r="B62" s="63" t="s">
        <v>120</v>
      </c>
      <c r="C62" s="269" t="s">
        <v>198</v>
      </c>
      <c r="D62" s="38"/>
      <c r="E62" s="39"/>
    </row>
    <row r="63" spans="1:5" s="51" customFormat="1">
      <c r="A63" s="79" t="s">
        <v>10</v>
      </c>
      <c r="B63" s="124" t="s">
        <v>56</v>
      </c>
      <c r="C63" s="81"/>
      <c r="D63" s="61">
        <f>SUM(D64:D66)</f>
        <v>0</v>
      </c>
      <c r="E63" s="224">
        <f>SUM(E64:E66)</f>
        <v>0</v>
      </c>
    </row>
    <row r="64" spans="1:5">
      <c r="A64" s="82"/>
      <c r="B64" s="63" t="s">
        <v>107</v>
      </c>
      <c r="C64" s="119" t="s">
        <v>260</v>
      </c>
      <c r="D64" s="122"/>
      <c r="E64" s="195"/>
    </row>
    <row r="65" spans="1:5">
      <c r="A65" s="82"/>
      <c r="B65" s="63" t="s">
        <v>108</v>
      </c>
      <c r="C65" s="83" t="s">
        <v>235</v>
      </c>
      <c r="D65" s="38"/>
      <c r="E65" s="39"/>
    </row>
    <row r="66" spans="1:5">
      <c r="A66" s="82"/>
      <c r="B66" s="63" t="s">
        <v>109</v>
      </c>
      <c r="C66" s="270" t="s">
        <v>110</v>
      </c>
      <c r="D66" s="38"/>
      <c r="E66" s="39"/>
    </row>
    <row r="67" spans="1:5" s="51" customFormat="1" ht="39.75" customHeight="1">
      <c r="A67" s="125" t="s">
        <v>12</v>
      </c>
      <c r="B67" s="327" t="s">
        <v>138</v>
      </c>
      <c r="C67" s="328"/>
      <c r="D67" s="126">
        <f>SUM(D68:D77)</f>
        <v>0</v>
      </c>
      <c r="E67" s="235">
        <f>SUM(E68:E77)</f>
        <v>0</v>
      </c>
    </row>
    <row r="68" spans="1:5">
      <c r="A68" s="62"/>
      <c r="B68" s="121" t="s">
        <v>111</v>
      </c>
      <c r="C68" s="127" t="s">
        <v>200</v>
      </c>
      <c r="D68" s="38"/>
      <c r="E68" s="39"/>
    </row>
    <row r="69" spans="1:5">
      <c r="A69" s="62"/>
      <c r="B69" s="121" t="s">
        <v>112</v>
      </c>
      <c r="C69" s="127" t="s">
        <v>205</v>
      </c>
      <c r="D69" s="38"/>
      <c r="E69" s="39"/>
    </row>
    <row r="70" spans="1:5">
      <c r="A70" s="62"/>
      <c r="B70" s="121" t="s">
        <v>113</v>
      </c>
      <c r="C70" s="127" t="s">
        <v>211</v>
      </c>
      <c r="D70" s="38"/>
      <c r="E70" s="39"/>
    </row>
    <row r="71" spans="1:5">
      <c r="A71" s="62"/>
      <c r="B71" s="135" t="s">
        <v>114</v>
      </c>
      <c r="C71" s="273" t="s">
        <v>234</v>
      </c>
      <c r="D71" s="38"/>
      <c r="E71" s="39"/>
    </row>
    <row r="72" spans="1:5">
      <c r="A72" s="62"/>
      <c r="B72" s="63" t="s">
        <v>134</v>
      </c>
      <c r="C72" s="128" t="s">
        <v>46</v>
      </c>
      <c r="D72" s="38"/>
      <c r="E72" s="39"/>
    </row>
    <row r="73" spans="1:5">
      <c r="A73" s="62"/>
      <c r="B73" s="63" t="s">
        <v>146</v>
      </c>
      <c r="C73" s="128" t="s">
        <v>136</v>
      </c>
      <c r="D73" s="38"/>
      <c r="E73" s="39"/>
    </row>
    <row r="74" spans="1:5">
      <c r="A74" s="62"/>
      <c r="B74" s="63" t="s">
        <v>147</v>
      </c>
      <c r="C74" s="128" t="s">
        <v>141</v>
      </c>
      <c r="D74" s="38"/>
      <c r="E74" s="39"/>
    </row>
    <row r="75" spans="1:5">
      <c r="A75" s="62"/>
      <c r="B75" s="63" t="s">
        <v>161</v>
      </c>
      <c r="C75" s="128" t="s">
        <v>142</v>
      </c>
      <c r="D75" s="38"/>
      <c r="E75" s="39"/>
    </row>
    <row r="76" spans="1:5">
      <c r="A76" s="62"/>
      <c r="B76" s="63" t="s">
        <v>204</v>
      </c>
      <c r="C76" s="128" t="s">
        <v>143</v>
      </c>
      <c r="D76" s="38"/>
      <c r="E76" s="39"/>
    </row>
    <row r="77" spans="1:5">
      <c r="A77" s="62"/>
      <c r="B77" s="63" t="s">
        <v>206</v>
      </c>
      <c r="C77" s="128" t="s">
        <v>207</v>
      </c>
      <c r="D77" s="38"/>
      <c r="E77" s="39"/>
    </row>
    <row r="78" spans="1:5" s="51" customFormat="1">
      <c r="A78" s="59">
        <v>6</v>
      </c>
      <c r="B78" s="130" t="s">
        <v>45</v>
      </c>
      <c r="C78" s="131"/>
      <c r="D78" s="132">
        <f>SUM(D79:D83)</f>
        <v>0</v>
      </c>
      <c r="E78" s="180">
        <f>SUM(E79:E83)</f>
        <v>0</v>
      </c>
    </row>
    <row r="79" spans="1:5">
      <c r="A79" s="62"/>
      <c r="B79" s="63" t="s">
        <v>152</v>
      </c>
      <c r="C79" s="133" t="s">
        <v>148</v>
      </c>
      <c r="D79" s="38"/>
      <c r="E79" s="39"/>
    </row>
    <row r="80" spans="1:5">
      <c r="A80" s="62"/>
      <c r="B80" s="63" t="s">
        <v>153</v>
      </c>
      <c r="C80" s="133" t="s">
        <v>149</v>
      </c>
      <c r="D80" s="38"/>
      <c r="E80" s="39"/>
    </row>
    <row r="81" spans="1:5">
      <c r="A81" s="62"/>
      <c r="B81" s="63" t="s">
        <v>154</v>
      </c>
      <c r="C81" s="133" t="s">
        <v>150</v>
      </c>
      <c r="D81" s="38"/>
      <c r="E81" s="39"/>
    </row>
    <row r="82" spans="1:5">
      <c r="A82" s="62"/>
      <c r="B82" s="63" t="s">
        <v>155</v>
      </c>
      <c r="C82" s="133" t="s">
        <v>151</v>
      </c>
      <c r="D82" s="38"/>
      <c r="E82" s="39"/>
    </row>
    <row r="83" spans="1:5">
      <c r="A83" s="62"/>
      <c r="B83" s="63" t="s">
        <v>156</v>
      </c>
      <c r="C83" s="83" t="s">
        <v>199</v>
      </c>
      <c r="D83" s="38"/>
      <c r="E83" s="39"/>
    </row>
    <row r="84" spans="1:5" s="134" customFormat="1" ht="30" customHeight="1">
      <c r="A84" s="320" t="s">
        <v>57</v>
      </c>
      <c r="B84" s="320"/>
      <c r="C84" s="320"/>
      <c r="D84" s="47">
        <f>+D7+D15+D47+D63+D67+D78</f>
        <v>0</v>
      </c>
      <c r="E84" s="310">
        <f>+E7+E15+E47+E63+E67+E78</f>
        <v>0</v>
      </c>
    </row>
  </sheetData>
  <sheetProtection algorithmName="SHA-512" hashValue="dvsDaD8XVoOBdRK1RabFrdHwhWPqLNbHRtwGET2hF0yMTr887SDDn6eZ46hIw9FVtNWvbJ0xRBJp2UpxDPwzeQ==" saltValue="ZfjMlFhVdY9yqSzN5Kto/g==" spinCount="100000" sheet="1" objects="1" scenarios="1"/>
  <mergeCells count="4">
    <mergeCell ref="A84:C84"/>
    <mergeCell ref="B3:C6"/>
    <mergeCell ref="B47:C47"/>
    <mergeCell ref="B67:C67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  <headerFooter>
    <oddHeader>&amp;R&amp;A Page &amp;P</oddHeader>
  </headerFooter>
  <rowBreaks count="2" manualBreakCount="2">
    <brk id="41" max="16383" man="1"/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showGridLines="0" zoomScale="85" zoomScaleNormal="85" workbookViewId="0">
      <pane ySplit="6" topLeftCell="A7" activePane="bottomLeft" state="frozen"/>
      <selection activeCell="E44" sqref="E44"/>
      <selection pane="bottomLeft" activeCell="E15" sqref="E15"/>
    </sheetView>
  </sheetViews>
  <sheetFormatPr defaultColWidth="9.140625" defaultRowHeight="18.75"/>
  <cols>
    <col min="1" max="1" width="5" style="53" customWidth="1"/>
    <col min="2" max="2" width="4.42578125" style="53" customWidth="1"/>
    <col min="3" max="3" width="43.5703125" style="53" customWidth="1"/>
    <col min="4" max="10" width="16.7109375" style="214" customWidth="1"/>
    <col min="11" max="11" width="9.140625" style="53" customWidth="1"/>
    <col min="12" max="16384" width="9.140625" style="53"/>
  </cols>
  <sheetData>
    <row r="1" spans="1:11" s="51" customFormat="1">
      <c r="A1" s="51" t="s">
        <v>271</v>
      </c>
      <c r="D1" s="24"/>
      <c r="E1" s="24"/>
      <c r="F1" s="24"/>
      <c r="G1" s="24"/>
      <c r="H1" s="24"/>
      <c r="I1" s="24"/>
      <c r="J1" s="24"/>
    </row>
    <row r="2" spans="1:11" s="51" customFormat="1">
      <c r="D2" s="24"/>
      <c r="E2" s="24"/>
      <c r="F2" s="24"/>
      <c r="G2" s="24"/>
      <c r="H2" s="24"/>
      <c r="I2" s="24"/>
      <c r="J2" s="24"/>
    </row>
    <row r="3" spans="1:11">
      <c r="A3" s="330" t="s">
        <v>40</v>
      </c>
      <c r="B3" s="321" t="s">
        <v>65</v>
      </c>
      <c r="C3" s="322"/>
      <c r="D3" s="333" t="s">
        <v>220</v>
      </c>
      <c r="E3" s="334"/>
      <c r="F3" s="334"/>
      <c r="G3" s="334"/>
      <c r="H3" s="334"/>
      <c r="I3" s="334"/>
      <c r="J3" s="335"/>
    </row>
    <row r="4" spans="1:11" s="51" customFormat="1">
      <c r="A4" s="331"/>
      <c r="B4" s="323"/>
      <c r="C4" s="324"/>
      <c r="D4" s="336" t="s">
        <v>221</v>
      </c>
      <c r="E4" s="337"/>
      <c r="F4" s="337"/>
      <c r="G4" s="337"/>
      <c r="H4" s="337"/>
      <c r="I4" s="337"/>
      <c r="J4" s="338"/>
    </row>
    <row r="5" spans="1:11" s="51" customFormat="1">
      <c r="A5" s="331"/>
      <c r="B5" s="323"/>
      <c r="C5" s="324"/>
      <c r="D5" s="339" t="s">
        <v>27</v>
      </c>
      <c r="E5" s="341" t="s">
        <v>28</v>
      </c>
      <c r="F5" s="342"/>
      <c r="G5" s="342"/>
      <c r="H5" s="342"/>
      <c r="I5" s="343"/>
      <c r="J5" s="339" t="s">
        <v>203</v>
      </c>
    </row>
    <row r="6" spans="1:11" s="51" customFormat="1">
      <c r="A6" s="332"/>
      <c r="B6" s="325"/>
      <c r="C6" s="326"/>
      <c r="D6" s="340"/>
      <c r="E6" s="11" t="s">
        <v>50</v>
      </c>
      <c r="F6" s="271" t="s">
        <v>202</v>
      </c>
      <c r="G6" s="271" t="s">
        <v>205</v>
      </c>
      <c r="H6" s="271" t="s">
        <v>201</v>
      </c>
      <c r="I6" s="271" t="s">
        <v>243</v>
      </c>
      <c r="J6" s="340"/>
    </row>
    <row r="7" spans="1:11" s="51" customFormat="1" ht="23.25">
      <c r="A7" s="59" t="s">
        <v>4</v>
      </c>
      <c r="B7" s="124" t="s">
        <v>29</v>
      </c>
      <c r="C7" s="136"/>
      <c r="D7" s="61">
        <f>SUM(D8:D14)</f>
        <v>0</v>
      </c>
      <c r="E7" s="61">
        <f t="shared" ref="E7:I7" si="0">SUM(E8:E14)</f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/>
      <c r="K7" s="137"/>
    </row>
    <row r="8" spans="1:11" ht="37.5">
      <c r="A8" s="62"/>
      <c r="B8" s="91" t="s">
        <v>90</v>
      </c>
      <c r="C8" s="138" t="s">
        <v>241</v>
      </c>
      <c r="D8" s="93"/>
      <c r="E8" s="93"/>
      <c r="F8" s="93"/>
      <c r="G8" s="93"/>
      <c r="H8" s="93"/>
      <c r="I8" s="93"/>
      <c r="J8" s="274"/>
    </row>
    <row r="9" spans="1:11">
      <c r="A9" s="62"/>
      <c r="B9" s="63" t="s">
        <v>91</v>
      </c>
      <c r="C9" s="129" t="s">
        <v>30</v>
      </c>
      <c r="D9" s="38"/>
      <c r="E9" s="38"/>
      <c r="F9" s="38"/>
      <c r="G9" s="38"/>
      <c r="H9" s="38"/>
      <c r="I9" s="38"/>
      <c r="J9" s="248"/>
    </row>
    <row r="10" spans="1:11">
      <c r="A10" s="62"/>
      <c r="B10" s="63" t="s">
        <v>92</v>
      </c>
      <c r="C10" s="129" t="s">
        <v>58</v>
      </c>
      <c r="D10" s="248"/>
      <c r="E10" s="38"/>
      <c r="F10" s="248"/>
      <c r="G10" s="248"/>
      <c r="H10" s="248"/>
      <c r="I10" s="248"/>
      <c r="J10" s="248"/>
    </row>
    <row r="11" spans="1:11">
      <c r="A11" s="62"/>
      <c r="B11" s="63" t="s">
        <v>96</v>
      </c>
      <c r="C11" s="129" t="s">
        <v>31</v>
      </c>
      <c r="D11" s="248"/>
      <c r="E11" s="38"/>
      <c r="F11" s="248"/>
      <c r="G11" s="248"/>
      <c r="H11" s="248"/>
      <c r="I11" s="248"/>
      <c r="J11" s="248"/>
    </row>
    <row r="12" spans="1:11">
      <c r="A12" s="62"/>
      <c r="B12" s="63" t="s">
        <v>115</v>
      </c>
      <c r="C12" s="129" t="s">
        <v>42</v>
      </c>
      <c r="D12" s="248"/>
      <c r="E12" s="38"/>
      <c r="F12" s="248"/>
      <c r="G12" s="248"/>
      <c r="H12" s="248"/>
      <c r="I12" s="248"/>
      <c r="J12" s="248"/>
    </row>
    <row r="13" spans="1:11">
      <c r="A13" s="62"/>
      <c r="B13" s="63" t="s">
        <v>116</v>
      </c>
      <c r="C13" s="129" t="s">
        <v>59</v>
      </c>
      <c r="D13" s="248"/>
      <c r="E13" s="38"/>
      <c r="F13" s="122"/>
      <c r="G13" s="248"/>
      <c r="H13" s="248"/>
      <c r="I13" s="248"/>
      <c r="J13" s="248"/>
    </row>
    <row r="14" spans="1:11">
      <c r="A14" s="76"/>
      <c r="B14" s="63" t="s">
        <v>117</v>
      </c>
      <c r="C14" s="129" t="s">
        <v>243</v>
      </c>
      <c r="D14" s="38"/>
      <c r="E14" s="38"/>
      <c r="F14" s="38"/>
      <c r="G14" s="38"/>
      <c r="H14" s="38"/>
      <c r="I14" s="38"/>
      <c r="J14" s="248"/>
    </row>
    <row r="15" spans="1:11" s="51" customFormat="1">
      <c r="A15" s="59" t="s">
        <v>6</v>
      </c>
      <c r="B15" s="131" t="s">
        <v>32</v>
      </c>
      <c r="C15" s="139"/>
      <c r="D15" s="132">
        <f>+D16+D31+D32</f>
        <v>0</v>
      </c>
      <c r="E15" s="132">
        <f t="shared" ref="E15:I15" si="1">+E16+E31+E32</f>
        <v>0</v>
      </c>
      <c r="F15" s="132">
        <f t="shared" si="1"/>
        <v>0</v>
      </c>
      <c r="G15" s="132">
        <f t="shared" si="1"/>
        <v>0</v>
      </c>
      <c r="H15" s="132">
        <f t="shared" si="1"/>
        <v>0</v>
      </c>
      <c r="I15" s="132">
        <f t="shared" si="1"/>
        <v>0</v>
      </c>
      <c r="J15" s="132"/>
    </row>
    <row r="16" spans="1:11">
      <c r="A16" s="62"/>
      <c r="B16" s="63" t="s">
        <v>97</v>
      </c>
      <c r="C16" s="129" t="s">
        <v>33</v>
      </c>
      <c r="D16" s="84">
        <f>SUM(D17:D30)</f>
        <v>0</v>
      </c>
      <c r="E16" s="84">
        <f t="shared" ref="E16:I16" si="2">SUM(E17:E30)</f>
        <v>0</v>
      </c>
      <c r="F16" s="84">
        <f t="shared" si="2"/>
        <v>0</v>
      </c>
      <c r="G16" s="84">
        <f t="shared" si="2"/>
        <v>0</v>
      </c>
      <c r="H16" s="84">
        <f t="shared" si="2"/>
        <v>0</v>
      </c>
      <c r="I16" s="84">
        <f t="shared" si="2"/>
        <v>0</v>
      </c>
      <c r="J16" s="84"/>
    </row>
    <row r="17" spans="1:11" s="144" customFormat="1" ht="56.25">
      <c r="A17" s="140"/>
      <c r="B17" s="141"/>
      <c r="C17" s="142" t="s">
        <v>275</v>
      </c>
      <c r="D17" s="143">
        <f>+ส่วนที่3!D27</f>
        <v>0</v>
      </c>
      <c r="E17" s="250"/>
      <c r="F17" s="250"/>
      <c r="G17" s="250"/>
      <c r="H17" s="250"/>
      <c r="I17" s="250"/>
      <c r="J17" s="250"/>
    </row>
    <row r="18" spans="1:11" s="144" customFormat="1" ht="37.5">
      <c r="A18" s="140" t="s">
        <v>39</v>
      </c>
      <c r="B18" s="141"/>
      <c r="C18" s="142" t="s">
        <v>139</v>
      </c>
      <c r="D18" s="143">
        <f>+ส่วนที่3!D29</f>
        <v>0</v>
      </c>
      <c r="E18" s="250"/>
      <c r="F18" s="250"/>
      <c r="G18" s="250"/>
      <c r="H18" s="250"/>
      <c r="I18" s="250"/>
      <c r="J18" s="250"/>
    </row>
    <row r="19" spans="1:11" s="144" customFormat="1">
      <c r="A19" s="140"/>
      <c r="B19" s="141"/>
      <c r="C19" s="142" t="s">
        <v>261</v>
      </c>
      <c r="D19" s="250"/>
      <c r="E19" s="250"/>
      <c r="F19" s="250"/>
      <c r="G19" s="250"/>
      <c r="H19" s="250"/>
      <c r="I19" s="218"/>
      <c r="J19" s="250"/>
      <c r="K19" s="145"/>
    </row>
    <row r="20" spans="1:11" s="144" customFormat="1" ht="56.25">
      <c r="A20" s="140"/>
      <c r="B20" s="141"/>
      <c r="C20" s="146" t="s">
        <v>231</v>
      </c>
      <c r="D20" s="250"/>
      <c r="E20" s="97"/>
      <c r="F20" s="147"/>
      <c r="G20" s="147"/>
      <c r="H20" s="147"/>
      <c r="I20" s="218"/>
      <c r="J20" s="250"/>
      <c r="K20" s="145"/>
    </row>
    <row r="21" spans="1:11" s="144" customFormat="1" ht="37.5">
      <c r="A21" s="140"/>
      <c r="B21" s="141"/>
      <c r="C21" s="148" t="s">
        <v>176</v>
      </c>
      <c r="D21" s="143">
        <f>+ส่วนที่3!D30</f>
        <v>0</v>
      </c>
      <c r="E21" s="250"/>
      <c r="F21" s="250"/>
      <c r="G21" s="250"/>
      <c r="H21" s="250"/>
      <c r="I21" s="250"/>
      <c r="J21" s="250"/>
    </row>
    <row r="22" spans="1:11" s="151" customFormat="1" ht="37.5">
      <c r="A22" s="149"/>
      <c r="B22" s="150"/>
      <c r="C22" s="146" t="s">
        <v>177</v>
      </c>
      <c r="D22" s="143">
        <f>+ส่วนที่3!D31</f>
        <v>0</v>
      </c>
      <c r="E22" s="97"/>
      <c r="F22" s="97"/>
      <c r="G22" s="97"/>
      <c r="H22" s="97"/>
      <c r="I22" s="97"/>
      <c r="J22" s="250"/>
    </row>
    <row r="23" spans="1:11" s="144" customFormat="1">
      <c r="A23" s="140"/>
      <c r="B23" s="141"/>
      <c r="C23" s="100" t="s">
        <v>178</v>
      </c>
      <c r="D23" s="143">
        <f>+ส่วนที่3!D32</f>
        <v>0</v>
      </c>
      <c r="E23" s="250"/>
      <c r="F23" s="250"/>
      <c r="G23" s="250"/>
      <c r="H23" s="250"/>
      <c r="I23" s="250"/>
      <c r="J23" s="250"/>
    </row>
    <row r="24" spans="1:11" s="144" customFormat="1" ht="37.5">
      <c r="A24" s="140"/>
      <c r="B24" s="141"/>
      <c r="C24" s="142" t="s">
        <v>174</v>
      </c>
      <c r="D24" s="97"/>
      <c r="E24" s="97"/>
      <c r="F24" s="97"/>
      <c r="G24" s="97"/>
      <c r="H24" s="97"/>
      <c r="I24" s="97"/>
      <c r="J24" s="250"/>
    </row>
    <row r="25" spans="1:11" s="144" customFormat="1" ht="41.25" customHeight="1">
      <c r="A25" s="140"/>
      <c r="B25" s="141"/>
      <c r="C25" s="142" t="s">
        <v>157</v>
      </c>
      <c r="D25" s="97"/>
      <c r="E25" s="97"/>
      <c r="F25" s="97"/>
      <c r="G25" s="97"/>
      <c r="H25" s="97"/>
      <c r="I25" s="97"/>
      <c r="J25" s="250"/>
    </row>
    <row r="26" spans="1:11" s="144" customFormat="1" ht="37.5">
      <c r="A26" s="152"/>
      <c r="B26" s="153"/>
      <c r="C26" s="154" t="s">
        <v>180</v>
      </c>
      <c r="D26" s="143">
        <f>+ส่วนที่3!D33</f>
        <v>0</v>
      </c>
      <c r="E26" s="250"/>
      <c r="F26" s="250"/>
      <c r="G26" s="250"/>
      <c r="H26" s="250"/>
      <c r="I26" s="250"/>
      <c r="J26" s="250"/>
    </row>
    <row r="27" spans="1:11" s="144" customFormat="1" ht="37.5">
      <c r="A27" s="140"/>
      <c r="B27" s="153"/>
      <c r="C27" s="154" t="s">
        <v>181</v>
      </c>
      <c r="D27" s="143">
        <f>+ส่วนที่3!D34</f>
        <v>0</v>
      </c>
      <c r="E27" s="97"/>
      <c r="F27" s="97"/>
      <c r="G27" s="97"/>
      <c r="H27" s="97"/>
      <c r="I27" s="97"/>
      <c r="J27" s="250"/>
    </row>
    <row r="28" spans="1:11" s="144" customFormat="1" ht="56.25">
      <c r="A28" s="152"/>
      <c r="B28" s="153"/>
      <c r="C28" s="154" t="s">
        <v>182</v>
      </c>
      <c r="D28" s="143">
        <f>+ส่วนที่3!D35</f>
        <v>0</v>
      </c>
      <c r="E28" s="250"/>
      <c r="F28" s="250"/>
      <c r="G28" s="250"/>
      <c r="H28" s="250"/>
      <c r="I28" s="250"/>
      <c r="J28" s="250"/>
    </row>
    <row r="29" spans="1:11" s="144" customFormat="1" ht="56.25">
      <c r="A29" s="140"/>
      <c r="B29" s="141"/>
      <c r="C29" s="142" t="s">
        <v>183</v>
      </c>
      <c r="D29" s="143">
        <f>+ส่วนที่3!D36</f>
        <v>0</v>
      </c>
      <c r="E29" s="97"/>
      <c r="F29" s="97"/>
      <c r="G29" s="97"/>
      <c r="H29" s="97"/>
      <c r="I29" s="97"/>
      <c r="J29" s="250"/>
    </row>
    <row r="30" spans="1:11" s="144" customFormat="1">
      <c r="A30" s="140"/>
      <c r="B30" s="153"/>
      <c r="C30" s="154" t="s">
        <v>179</v>
      </c>
      <c r="D30" s="143">
        <f>+ส่วนที่3!D37</f>
        <v>0</v>
      </c>
      <c r="E30" s="250"/>
      <c r="F30" s="250"/>
      <c r="G30" s="250"/>
      <c r="H30" s="250"/>
      <c r="I30" s="250"/>
      <c r="J30" s="250"/>
    </row>
    <row r="31" spans="1:11">
      <c r="A31" s="62"/>
      <c r="B31" s="63" t="s">
        <v>100</v>
      </c>
      <c r="C31" s="129" t="s">
        <v>194</v>
      </c>
      <c r="D31" s="38"/>
      <c r="E31" s="38"/>
      <c r="F31" s="38"/>
      <c r="G31" s="38"/>
      <c r="H31" s="38"/>
      <c r="I31" s="38"/>
      <c r="J31" s="248"/>
    </row>
    <row r="32" spans="1:11">
      <c r="A32" s="76"/>
      <c r="B32" s="63" t="s">
        <v>102</v>
      </c>
      <c r="C32" s="129" t="s">
        <v>243</v>
      </c>
      <c r="D32" s="38"/>
      <c r="E32" s="38"/>
      <c r="F32" s="38"/>
      <c r="G32" s="38"/>
      <c r="H32" s="38"/>
      <c r="I32" s="38"/>
      <c r="J32" s="248"/>
    </row>
    <row r="33" spans="1:11" s="51" customFormat="1">
      <c r="A33" s="59" t="s">
        <v>8</v>
      </c>
      <c r="B33" s="131" t="s">
        <v>34</v>
      </c>
      <c r="C33" s="139"/>
      <c r="D33" s="132">
        <f>SUM(D34:D41)</f>
        <v>0</v>
      </c>
      <c r="E33" s="132">
        <f t="shared" ref="E33:I33" si="3">SUM(E34:E41)</f>
        <v>0</v>
      </c>
      <c r="F33" s="132">
        <f t="shared" si="3"/>
        <v>0</v>
      </c>
      <c r="G33" s="132">
        <f t="shared" si="3"/>
        <v>0</v>
      </c>
      <c r="H33" s="132">
        <f t="shared" si="3"/>
        <v>0</v>
      </c>
      <c r="I33" s="132">
        <f t="shared" si="3"/>
        <v>0</v>
      </c>
      <c r="J33" s="132"/>
    </row>
    <row r="34" spans="1:11">
      <c r="A34" s="62"/>
      <c r="B34" s="63" t="s">
        <v>118</v>
      </c>
      <c r="C34" s="129" t="s">
        <v>158</v>
      </c>
      <c r="D34" s="38"/>
      <c r="E34" s="38"/>
      <c r="F34" s="38"/>
      <c r="G34" s="38"/>
      <c r="H34" s="38"/>
      <c r="I34" s="38"/>
      <c r="J34" s="248"/>
    </row>
    <row r="35" spans="1:11">
      <c r="A35" s="62"/>
      <c r="B35" s="63" t="s">
        <v>119</v>
      </c>
      <c r="C35" s="129" t="s">
        <v>159</v>
      </c>
      <c r="D35" s="38"/>
      <c r="E35" s="38"/>
      <c r="F35" s="38"/>
      <c r="G35" s="38"/>
      <c r="H35" s="38"/>
      <c r="I35" s="38"/>
      <c r="J35" s="248"/>
    </row>
    <row r="36" spans="1:11">
      <c r="A36" s="62"/>
      <c r="B36" s="91" t="s">
        <v>120</v>
      </c>
      <c r="C36" s="155" t="s">
        <v>160</v>
      </c>
      <c r="D36" s="38"/>
      <c r="E36" s="38"/>
      <c r="F36" s="38"/>
      <c r="G36" s="38"/>
      <c r="H36" s="38"/>
      <c r="I36" s="38"/>
      <c r="J36" s="248"/>
    </row>
    <row r="37" spans="1:11" s="157" customFormat="1">
      <c r="A37" s="156"/>
      <c r="B37" s="158" t="s">
        <v>121</v>
      </c>
      <c r="C37" s="159" t="s">
        <v>229</v>
      </c>
      <c r="D37" s="93"/>
      <c r="E37" s="93"/>
      <c r="F37" s="93"/>
      <c r="G37" s="93"/>
      <c r="H37" s="93"/>
      <c r="I37" s="93"/>
      <c r="J37" s="274"/>
    </row>
    <row r="38" spans="1:11" s="157" customFormat="1" ht="37.5">
      <c r="A38" s="156"/>
      <c r="B38" s="158" t="s">
        <v>122</v>
      </c>
      <c r="C38" s="213" t="s">
        <v>249</v>
      </c>
      <c r="D38" s="93"/>
      <c r="E38" s="93"/>
      <c r="F38" s="93"/>
      <c r="G38" s="93"/>
      <c r="H38" s="93"/>
      <c r="I38" s="93"/>
      <c r="J38" s="274"/>
    </row>
    <row r="39" spans="1:11">
      <c r="A39" s="62"/>
      <c r="B39" s="121" t="s">
        <v>123</v>
      </c>
      <c r="C39" s="160" t="s">
        <v>212</v>
      </c>
      <c r="D39" s="38"/>
      <c r="E39" s="248"/>
      <c r="F39" s="248"/>
      <c r="G39" s="248"/>
      <c r="H39" s="248"/>
      <c r="I39" s="248"/>
      <c r="J39" s="248"/>
    </row>
    <row r="40" spans="1:11">
      <c r="A40" s="62"/>
      <c r="B40" s="63" t="s">
        <v>213</v>
      </c>
      <c r="C40" s="129" t="s">
        <v>195</v>
      </c>
      <c r="D40" s="38"/>
      <c r="E40" s="38"/>
      <c r="F40" s="38"/>
      <c r="G40" s="38"/>
      <c r="H40" s="38"/>
      <c r="I40" s="38"/>
      <c r="J40" s="248"/>
    </row>
    <row r="41" spans="1:11">
      <c r="A41" s="76"/>
      <c r="B41" s="63" t="s">
        <v>230</v>
      </c>
      <c r="C41" s="129" t="s">
        <v>242</v>
      </c>
      <c r="D41" s="38"/>
      <c r="E41" s="38"/>
      <c r="F41" s="38"/>
      <c r="G41" s="38"/>
      <c r="H41" s="38"/>
      <c r="I41" s="38"/>
      <c r="J41" s="248"/>
    </row>
    <row r="42" spans="1:11" s="51" customFormat="1">
      <c r="A42" s="59" t="s">
        <v>10</v>
      </c>
      <c r="B42" s="131" t="s">
        <v>35</v>
      </c>
      <c r="C42" s="139"/>
      <c r="D42" s="132">
        <f>SUM(D50:D57)+D43</f>
        <v>0</v>
      </c>
      <c r="E42" s="132">
        <f t="shared" ref="E42:I42" si="4">SUM(E50:E57)+E43</f>
        <v>0</v>
      </c>
      <c r="F42" s="132">
        <f t="shared" si="4"/>
        <v>0</v>
      </c>
      <c r="G42" s="132">
        <f t="shared" si="4"/>
        <v>0</v>
      </c>
      <c r="H42" s="132">
        <f t="shared" si="4"/>
        <v>0</v>
      </c>
      <c r="I42" s="132">
        <f t="shared" si="4"/>
        <v>0</v>
      </c>
      <c r="J42" s="132"/>
    </row>
    <row r="43" spans="1:11">
      <c r="A43" s="62"/>
      <c r="B43" s="161">
        <v>4.0999999999999996</v>
      </c>
      <c r="C43" s="129" t="s">
        <v>36</v>
      </c>
      <c r="D43" s="84">
        <f>SUM(D44:D49)</f>
        <v>0</v>
      </c>
      <c r="E43" s="84">
        <f t="shared" ref="E43:I43" si="5">SUM(E44:E49)</f>
        <v>0</v>
      </c>
      <c r="F43" s="84">
        <f t="shared" si="5"/>
        <v>0</v>
      </c>
      <c r="G43" s="84">
        <f t="shared" si="5"/>
        <v>0</v>
      </c>
      <c r="H43" s="84">
        <f t="shared" si="5"/>
        <v>0</v>
      </c>
      <c r="I43" s="84">
        <f t="shared" si="5"/>
        <v>0</v>
      </c>
      <c r="J43" s="84"/>
    </row>
    <row r="44" spans="1:11" s="98" customFormat="1">
      <c r="A44" s="112"/>
      <c r="B44" s="162"/>
      <c r="C44" s="163" t="s">
        <v>130</v>
      </c>
      <c r="D44" s="110"/>
      <c r="E44" s="110"/>
      <c r="F44" s="110"/>
      <c r="G44" s="110"/>
      <c r="H44" s="110"/>
      <c r="I44" s="110"/>
      <c r="J44" s="275"/>
    </row>
    <row r="45" spans="1:11" s="98" customFormat="1">
      <c r="A45" s="112"/>
      <c r="B45" s="162"/>
      <c r="C45" s="163" t="s">
        <v>131</v>
      </c>
      <c r="D45" s="110"/>
      <c r="E45" s="110"/>
      <c r="F45" s="110"/>
      <c r="G45" s="110"/>
      <c r="H45" s="110"/>
      <c r="I45" s="110"/>
      <c r="J45" s="275"/>
    </row>
    <row r="46" spans="1:11" s="98" customFormat="1">
      <c r="A46" s="112"/>
      <c r="B46" s="162"/>
      <c r="C46" s="163" t="s">
        <v>132</v>
      </c>
      <c r="D46" s="110"/>
      <c r="E46" s="110"/>
      <c r="F46" s="110"/>
      <c r="G46" s="110"/>
      <c r="H46" s="110"/>
      <c r="I46" s="110"/>
      <c r="J46" s="275"/>
    </row>
    <row r="47" spans="1:11" s="98" customFormat="1">
      <c r="A47" s="112"/>
      <c r="B47" s="162"/>
      <c r="C47" s="163" t="s">
        <v>133</v>
      </c>
      <c r="D47" s="110"/>
      <c r="E47" s="110"/>
      <c r="F47" s="110"/>
      <c r="G47" s="110"/>
      <c r="H47" s="110"/>
      <c r="I47" s="110"/>
      <c r="J47" s="275"/>
    </row>
    <row r="48" spans="1:11" s="98" customFormat="1" ht="37.5">
      <c r="A48" s="112"/>
      <c r="B48" s="162"/>
      <c r="C48" s="171" t="s">
        <v>239</v>
      </c>
      <c r="D48" s="97"/>
      <c r="E48" s="97"/>
      <c r="F48" s="97"/>
      <c r="G48" s="97"/>
      <c r="H48" s="97"/>
      <c r="I48" s="97"/>
      <c r="J48" s="275"/>
      <c r="K48" s="170"/>
    </row>
    <row r="49" spans="1:10" s="98" customFormat="1">
      <c r="A49" s="112"/>
      <c r="B49" s="162"/>
      <c r="C49" s="164" t="s">
        <v>209</v>
      </c>
      <c r="D49" s="248"/>
      <c r="E49" s="122"/>
      <c r="F49" s="248"/>
      <c r="G49" s="248"/>
      <c r="H49" s="248"/>
      <c r="I49" s="248"/>
      <c r="J49" s="275"/>
    </row>
    <row r="50" spans="1:10">
      <c r="A50" s="62"/>
      <c r="B50" s="63" t="s">
        <v>108</v>
      </c>
      <c r="C50" s="129" t="s">
        <v>43</v>
      </c>
      <c r="D50" s="38"/>
      <c r="E50" s="38"/>
      <c r="F50" s="38"/>
      <c r="G50" s="38"/>
      <c r="H50" s="38"/>
      <c r="I50" s="38"/>
      <c r="J50" s="248"/>
    </row>
    <row r="51" spans="1:10">
      <c r="A51" s="62"/>
      <c r="B51" s="63" t="s">
        <v>109</v>
      </c>
      <c r="C51" s="129" t="s">
        <v>37</v>
      </c>
      <c r="D51" s="38"/>
      <c r="E51" s="38"/>
      <c r="F51" s="38"/>
      <c r="G51" s="38"/>
      <c r="H51" s="38"/>
      <c r="I51" s="38"/>
      <c r="J51" s="248"/>
    </row>
    <row r="52" spans="1:10">
      <c r="A52" s="62"/>
      <c r="B52" s="63" t="s">
        <v>124</v>
      </c>
      <c r="C52" s="129" t="s">
        <v>44</v>
      </c>
      <c r="D52" s="38"/>
      <c r="E52" s="38"/>
      <c r="F52" s="38"/>
      <c r="G52" s="38"/>
      <c r="H52" s="38"/>
      <c r="I52" s="38"/>
      <c r="J52" s="248"/>
    </row>
    <row r="53" spans="1:10">
      <c r="A53" s="62"/>
      <c r="B53" s="63" t="s">
        <v>125</v>
      </c>
      <c r="C53" s="129" t="s">
        <v>38</v>
      </c>
      <c r="D53" s="38"/>
      <c r="E53" s="38"/>
      <c r="F53" s="38"/>
      <c r="G53" s="38"/>
      <c r="H53" s="38"/>
      <c r="I53" s="38"/>
      <c r="J53" s="248"/>
    </row>
    <row r="54" spans="1:10">
      <c r="A54" s="62"/>
      <c r="B54" s="63" t="s">
        <v>126</v>
      </c>
      <c r="C54" s="128" t="s">
        <v>46</v>
      </c>
      <c r="D54" s="248"/>
      <c r="E54" s="248"/>
      <c r="F54" s="248"/>
      <c r="G54" s="248"/>
      <c r="H54" s="248"/>
      <c r="I54" s="38"/>
      <c r="J54" s="248"/>
    </row>
    <row r="55" spans="1:10">
      <c r="A55" s="62"/>
      <c r="B55" s="63" t="s">
        <v>127</v>
      </c>
      <c r="C55" s="128" t="s">
        <v>136</v>
      </c>
      <c r="D55" s="248"/>
      <c r="E55" s="248"/>
      <c r="F55" s="248"/>
      <c r="G55" s="248"/>
      <c r="H55" s="248"/>
      <c r="I55" s="38"/>
      <c r="J55" s="248"/>
    </row>
    <row r="56" spans="1:10">
      <c r="A56" s="62"/>
      <c r="B56" s="63" t="s">
        <v>128</v>
      </c>
      <c r="C56" s="129" t="s">
        <v>196</v>
      </c>
      <c r="D56" s="38"/>
      <c r="E56" s="38"/>
      <c r="F56" s="38"/>
      <c r="G56" s="38"/>
      <c r="H56" s="38"/>
      <c r="I56" s="38"/>
      <c r="J56" s="248"/>
    </row>
    <row r="57" spans="1:10">
      <c r="A57" s="76"/>
      <c r="B57" s="63" t="s">
        <v>129</v>
      </c>
      <c r="C57" s="129" t="s">
        <v>244</v>
      </c>
      <c r="D57" s="38"/>
      <c r="E57" s="38"/>
      <c r="F57" s="38"/>
      <c r="G57" s="38"/>
      <c r="H57" s="38"/>
      <c r="I57" s="38"/>
      <c r="J57" s="248"/>
    </row>
    <row r="58" spans="1:10" s="165" customFormat="1">
      <c r="A58" s="125" t="s">
        <v>12</v>
      </c>
      <c r="B58" s="327" t="s">
        <v>272</v>
      </c>
      <c r="C58" s="328"/>
      <c r="D58" s="126">
        <f>SUM(D59:D68)</f>
        <v>0</v>
      </c>
      <c r="E58" s="126">
        <f t="shared" ref="E58:I58" si="6">SUM(E59:E68)</f>
        <v>0</v>
      </c>
      <c r="F58" s="126">
        <f t="shared" si="6"/>
        <v>0</v>
      </c>
      <c r="G58" s="126">
        <f t="shared" si="6"/>
        <v>0</v>
      </c>
      <c r="H58" s="126">
        <f t="shared" si="6"/>
        <v>0</v>
      </c>
      <c r="I58" s="126">
        <f t="shared" si="6"/>
        <v>0</v>
      </c>
      <c r="J58" s="126"/>
    </row>
    <row r="59" spans="1:10">
      <c r="A59" s="62"/>
      <c r="B59" s="63" t="s">
        <v>111</v>
      </c>
      <c r="C59" s="129" t="s">
        <v>144</v>
      </c>
      <c r="D59" s="248"/>
      <c r="E59" s="38"/>
      <c r="F59" s="248"/>
      <c r="G59" s="248"/>
      <c r="H59" s="248"/>
      <c r="I59" s="248"/>
      <c r="J59" s="248"/>
    </row>
    <row r="60" spans="1:10">
      <c r="A60" s="62"/>
      <c r="B60" s="63" t="s">
        <v>112</v>
      </c>
      <c r="C60" s="129" t="s">
        <v>145</v>
      </c>
      <c r="D60" s="248"/>
      <c r="E60" s="38"/>
      <c r="F60" s="248"/>
      <c r="G60" s="248"/>
      <c r="H60" s="248"/>
      <c r="I60" s="248"/>
      <c r="J60" s="248"/>
    </row>
    <row r="61" spans="1:10">
      <c r="A61" s="62"/>
      <c r="B61" s="63" t="s">
        <v>113</v>
      </c>
      <c r="C61" s="129" t="s">
        <v>235</v>
      </c>
      <c r="D61" s="248"/>
      <c r="E61" s="248"/>
      <c r="F61" s="248"/>
      <c r="G61" s="248"/>
      <c r="H61" s="248"/>
      <c r="I61" s="166"/>
      <c r="J61" s="276"/>
    </row>
    <row r="62" spans="1:10">
      <c r="A62" s="62"/>
      <c r="B62" s="63" t="s">
        <v>114</v>
      </c>
      <c r="C62" s="128" t="s">
        <v>141</v>
      </c>
      <c r="D62" s="248"/>
      <c r="E62" s="248"/>
      <c r="F62" s="248"/>
      <c r="G62" s="248"/>
      <c r="H62" s="248"/>
      <c r="I62" s="166"/>
      <c r="J62" s="276"/>
    </row>
    <row r="63" spans="1:10">
      <c r="A63" s="62"/>
      <c r="B63" s="63" t="s">
        <v>134</v>
      </c>
      <c r="C63" s="128" t="s">
        <v>142</v>
      </c>
      <c r="D63" s="248"/>
      <c r="E63" s="248"/>
      <c r="F63" s="248"/>
      <c r="G63" s="248"/>
      <c r="H63" s="248"/>
      <c r="I63" s="166"/>
      <c r="J63" s="276"/>
    </row>
    <row r="64" spans="1:10">
      <c r="A64" s="62"/>
      <c r="B64" s="63" t="s">
        <v>146</v>
      </c>
      <c r="C64" s="128" t="s">
        <v>143</v>
      </c>
      <c r="D64" s="248"/>
      <c r="E64" s="248"/>
      <c r="F64" s="248"/>
      <c r="G64" s="248"/>
      <c r="H64" s="248"/>
      <c r="I64" s="166"/>
      <c r="J64" s="276"/>
    </row>
    <row r="65" spans="1:10" ht="37.5">
      <c r="A65" s="62"/>
      <c r="B65" s="158" t="s">
        <v>147</v>
      </c>
      <c r="C65" s="172" t="s">
        <v>240</v>
      </c>
      <c r="D65" s="248"/>
      <c r="E65" s="248"/>
      <c r="F65" s="248"/>
      <c r="G65" s="248"/>
      <c r="H65" s="248"/>
      <c r="I65" s="173"/>
      <c r="J65" s="276"/>
    </row>
    <row r="66" spans="1:10">
      <c r="A66" s="62"/>
      <c r="B66" s="121" t="s">
        <v>161</v>
      </c>
      <c r="C66" s="242" t="s">
        <v>226</v>
      </c>
      <c r="D66" s="248"/>
      <c r="E66" s="248"/>
      <c r="F66" s="248"/>
      <c r="G66" s="248"/>
      <c r="H66" s="248"/>
      <c r="I66" s="166"/>
      <c r="J66" s="276"/>
    </row>
    <row r="67" spans="1:10">
      <c r="A67" s="62"/>
      <c r="B67" s="63" t="s">
        <v>204</v>
      </c>
      <c r="C67" s="129" t="s">
        <v>197</v>
      </c>
      <c r="D67" s="38"/>
      <c r="E67" s="38"/>
      <c r="F67" s="38"/>
      <c r="G67" s="38"/>
      <c r="H67" s="38"/>
      <c r="I67" s="38"/>
      <c r="J67" s="248"/>
    </row>
    <row r="68" spans="1:10">
      <c r="A68" s="76"/>
      <c r="B68" s="63" t="s">
        <v>206</v>
      </c>
      <c r="C68" s="129" t="s">
        <v>245</v>
      </c>
      <c r="D68" s="166"/>
      <c r="E68" s="166"/>
      <c r="F68" s="166"/>
      <c r="G68" s="166"/>
      <c r="H68" s="166"/>
      <c r="I68" s="166"/>
      <c r="J68" s="276"/>
    </row>
    <row r="69" spans="1:10" s="51" customFormat="1">
      <c r="A69" s="59">
        <v>6</v>
      </c>
      <c r="B69" s="130" t="s">
        <v>45</v>
      </c>
      <c r="C69" s="131"/>
      <c r="D69" s="132"/>
      <c r="E69" s="132"/>
      <c r="F69" s="132"/>
      <c r="G69" s="132"/>
      <c r="H69" s="132"/>
      <c r="I69" s="132"/>
      <c r="J69" s="132">
        <f>SUM(J70:J74)</f>
        <v>0</v>
      </c>
    </row>
    <row r="70" spans="1:10" s="51" customFormat="1">
      <c r="A70" s="167"/>
      <c r="B70" s="63" t="s">
        <v>152</v>
      </c>
      <c r="C70" s="168" t="s">
        <v>148</v>
      </c>
      <c r="D70" s="247"/>
      <c r="E70" s="247"/>
      <c r="F70" s="247"/>
      <c r="G70" s="247"/>
      <c r="H70" s="247"/>
      <c r="I70" s="247"/>
      <c r="J70" s="277"/>
    </row>
    <row r="71" spans="1:10" s="51" customFormat="1">
      <c r="A71" s="169"/>
      <c r="B71" s="63" t="s">
        <v>153</v>
      </c>
      <c r="C71" s="168" t="s">
        <v>149</v>
      </c>
      <c r="D71" s="247"/>
      <c r="E71" s="247"/>
      <c r="F71" s="247"/>
      <c r="G71" s="247"/>
      <c r="H71" s="247"/>
      <c r="I71" s="247"/>
      <c r="J71" s="277"/>
    </row>
    <row r="72" spans="1:10" s="51" customFormat="1">
      <c r="A72" s="169"/>
      <c r="B72" s="63" t="s">
        <v>154</v>
      </c>
      <c r="C72" s="168" t="s">
        <v>150</v>
      </c>
      <c r="D72" s="247"/>
      <c r="E72" s="247"/>
      <c r="F72" s="247"/>
      <c r="G72" s="247"/>
      <c r="H72" s="247"/>
      <c r="I72" s="247"/>
      <c r="J72" s="277"/>
    </row>
    <row r="73" spans="1:10" s="51" customFormat="1">
      <c r="A73" s="169"/>
      <c r="B73" s="63" t="s">
        <v>155</v>
      </c>
      <c r="C73" s="168" t="s">
        <v>151</v>
      </c>
      <c r="D73" s="247"/>
      <c r="E73" s="247"/>
      <c r="F73" s="247"/>
      <c r="G73" s="247"/>
      <c r="H73" s="247"/>
      <c r="I73" s="247"/>
      <c r="J73" s="277"/>
    </row>
    <row r="74" spans="1:10" s="51" customFormat="1">
      <c r="A74" s="169"/>
      <c r="B74" s="77" t="s">
        <v>156</v>
      </c>
      <c r="C74" s="238" t="s">
        <v>243</v>
      </c>
      <c r="D74" s="247"/>
      <c r="E74" s="247"/>
      <c r="F74" s="247"/>
      <c r="G74" s="247"/>
      <c r="H74" s="247"/>
      <c r="I74" s="247"/>
      <c r="J74" s="277"/>
    </row>
    <row r="75" spans="1:10" s="51" customFormat="1">
      <c r="A75" s="255"/>
      <c r="B75" s="255" t="s">
        <v>135</v>
      </c>
      <c r="C75" s="255"/>
      <c r="D75" s="256">
        <f>+D7+D15+D33+D42+D58+D69</f>
        <v>0</v>
      </c>
      <c r="E75" s="256">
        <f t="shared" ref="E75:J75" si="7">+E7+E15+E33+E42+E58+E69</f>
        <v>0</v>
      </c>
      <c r="F75" s="256">
        <f t="shared" si="7"/>
        <v>0</v>
      </c>
      <c r="G75" s="256">
        <f t="shared" si="7"/>
        <v>0</v>
      </c>
      <c r="H75" s="256">
        <f t="shared" si="7"/>
        <v>0</v>
      </c>
      <c r="I75" s="256">
        <f t="shared" si="7"/>
        <v>0</v>
      </c>
      <c r="J75" s="256">
        <f t="shared" si="7"/>
        <v>0</v>
      </c>
    </row>
    <row r="76" spans="1:10" s="51" customFormat="1">
      <c r="A76" s="257"/>
      <c r="B76" s="257"/>
      <c r="C76" s="257"/>
      <c r="D76" s="258"/>
      <c r="E76" s="258"/>
      <c r="F76" s="258"/>
      <c r="G76" s="258"/>
      <c r="H76" s="258"/>
      <c r="I76" s="258"/>
      <c r="J76" s="258"/>
    </row>
    <row r="77" spans="1:10">
      <c r="A77" s="329" t="s">
        <v>188</v>
      </c>
      <c r="B77" s="329"/>
      <c r="C77" s="329"/>
      <c r="D77" s="329"/>
      <c r="E77" s="329"/>
      <c r="F77" s="329"/>
      <c r="G77" s="329"/>
      <c r="H77" s="329"/>
      <c r="I77" s="329"/>
      <c r="J77" s="259">
        <f>SUM(D75:J75)</f>
        <v>0</v>
      </c>
    </row>
  </sheetData>
  <sheetProtection algorithmName="SHA-512" hashValue="joiiOyeUtnCbZIBCD+mQvNcUBdWCaE17Qi0gGoCWsR2ImvVUzL9yV6cR09TiEJMJK+4wtZF1L4AArkO1pUeBww==" saltValue="0XDh6OPgJMUfSjeTHQ8/0g==" spinCount="100000" sheet="1" objects="1" scenarios="1"/>
  <mergeCells count="9">
    <mergeCell ref="A77:I77"/>
    <mergeCell ref="B58:C58"/>
    <mergeCell ref="A3:A6"/>
    <mergeCell ref="B3:C6"/>
    <mergeCell ref="D3:J3"/>
    <mergeCell ref="D4:J4"/>
    <mergeCell ref="D5:D6"/>
    <mergeCell ref="J5:J6"/>
    <mergeCell ref="E5:I5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r:id="rId1"/>
  <headerFooter>
    <oddHeader>&amp;R&amp;A Page &amp;P</oddHeader>
  </headerFooter>
  <rowBreaks count="4" manualBreakCount="4">
    <brk id="14" max="16383" man="1"/>
    <brk id="32" max="16383" man="1"/>
    <brk id="41" max="16383" man="1"/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showGridLines="0" zoomScale="85" zoomScaleNormal="85" workbookViewId="0">
      <pane ySplit="6" topLeftCell="A58" activePane="bottomLeft" state="frozen"/>
      <selection activeCell="E44" sqref="E44"/>
      <selection pane="bottomLeft" activeCell="J75" sqref="J75"/>
    </sheetView>
  </sheetViews>
  <sheetFormatPr defaultColWidth="9.140625" defaultRowHeight="18.75"/>
  <cols>
    <col min="1" max="1" width="5" style="53" customWidth="1"/>
    <col min="2" max="2" width="4.42578125" style="53" customWidth="1"/>
    <col min="3" max="3" width="43.5703125" style="53" customWidth="1"/>
    <col min="4" max="10" width="16.7109375" style="200" customWidth="1"/>
    <col min="11" max="11" width="9.140625" style="53" customWidth="1"/>
    <col min="12" max="16384" width="9.140625" style="53"/>
  </cols>
  <sheetData>
    <row r="1" spans="1:11" s="51" customFormat="1">
      <c r="A1" s="51" t="s">
        <v>271</v>
      </c>
      <c r="D1" s="25"/>
      <c r="E1" s="25"/>
      <c r="F1" s="25"/>
      <c r="G1" s="25"/>
      <c r="H1" s="25"/>
      <c r="I1" s="25"/>
      <c r="J1" s="25"/>
    </row>
    <row r="2" spans="1:11" s="51" customFormat="1">
      <c r="D2" s="25"/>
      <c r="E2" s="25"/>
      <c r="F2" s="25"/>
      <c r="G2" s="25"/>
      <c r="H2" s="25"/>
      <c r="I2" s="25"/>
      <c r="J2" s="25"/>
    </row>
    <row r="3" spans="1:11">
      <c r="A3" s="330" t="s">
        <v>40</v>
      </c>
      <c r="B3" s="321" t="s">
        <v>65</v>
      </c>
      <c r="C3" s="322"/>
      <c r="D3" s="344" t="s">
        <v>251</v>
      </c>
      <c r="E3" s="345"/>
      <c r="F3" s="345"/>
      <c r="G3" s="345"/>
      <c r="H3" s="345"/>
      <c r="I3" s="345"/>
      <c r="J3" s="346"/>
    </row>
    <row r="4" spans="1:11" s="51" customFormat="1">
      <c r="A4" s="331"/>
      <c r="B4" s="323"/>
      <c r="C4" s="324"/>
      <c r="D4" s="347" t="s">
        <v>276</v>
      </c>
      <c r="E4" s="348"/>
      <c r="F4" s="348"/>
      <c r="G4" s="348"/>
      <c r="H4" s="348"/>
      <c r="I4" s="348"/>
      <c r="J4" s="349"/>
    </row>
    <row r="5" spans="1:11" s="51" customFormat="1">
      <c r="A5" s="331"/>
      <c r="B5" s="323"/>
      <c r="C5" s="324"/>
      <c r="D5" s="350" t="s">
        <v>27</v>
      </c>
      <c r="E5" s="352" t="s">
        <v>28</v>
      </c>
      <c r="F5" s="353"/>
      <c r="G5" s="353"/>
      <c r="H5" s="353"/>
      <c r="I5" s="354"/>
      <c r="J5" s="350" t="s">
        <v>203</v>
      </c>
    </row>
    <row r="6" spans="1:11" s="51" customFormat="1">
      <c r="A6" s="332"/>
      <c r="B6" s="325"/>
      <c r="C6" s="326"/>
      <c r="D6" s="351"/>
      <c r="E6" s="12" t="s">
        <v>50</v>
      </c>
      <c r="F6" s="295" t="s">
        <v>202</v>
      </c>
      <c r="G6" s="295" t="s">
        <v>205</v>
      </c>
      <c r="H6" s="295" t="s">
        <v>201</v>
      </c>
      <c r="I6" s="295" t="s">
        <v>243</v>
      </c>
      <c r="J6" s="351"/>
    </row>
    <row r="7" spans="1:11" s="51" customFormat="1" ht="23.25">
      <c r="A7" s="59" t="s">
        <v>4</v>
      </c>
      <c r="B7" s="124" t="s">
        <v>29</v>
      </c>
      <c r="C7" s="136"/>
      <c r="D7" s="224">
        <f>SUM(D8:D14)</f>
        <v>0</v>
      </c>
      <c r="E7" s="224">
        <f t="shared" ref="E7:I7" si="0">SUM(E8:E14)</f>
        <v>0</v>
      </c>
      <c r="F7" s="224">
        <f t="shared" si="0"/>
        <v>0</v>
      </c>
      <c r="G7" s="224">
        <f t="shared" si="0"/>
        <v>0</v>
      </c>
      <c r="H7" s="224">
        <f t="shared" si="0"/>
        <v>0</v>
      </c>
      <c r="I7" s="224">
        <f t="shared" si="0"/>
        <v>0</v>
      </c>
      <c r="J7" s="224"/>
      <c r="K7" s="137"/>
    </row>
    <row r="8" spans="1:11" ht="37.5">
      <c r="A8" s="62"/>
      <c r="B8" s="91" t="s">
        <v>90</v>
      </c>
      <c r="C8" s="138" t="s">
        <v>241</v>
      </c>
      <c r="D8" s="229"/>
      <c r="E8" s="229"/>
      <c r="F8" s="229"/>
      <c r="G8" s="229"/>
      <c r="H8" s="229"/>
      <c r="I8" s="229"/>
      <c r="J8" s="296"/>
    </row>
    <row r="9" spans="1:11">
      <c r="A9" s="62"/>
      <c r="B9" s="63" t="s">
        <v>91</v>
      </c>
      <c r="C9" s="129" t="s">
        <v>30</v>
      </c>
      <c r="D9" s="39"/>
      <c r="E9" s="39"/>
      <c r="F9" s="39"/>
      <c r="G9" s="39"/>
      <c r="H9" s="39"/>
      <c r="I9" s="39"/>
      <c r="J9" s="243"/>
    </row>
    <row r="10" spans="1:11">
      <c r="A10" s="62"/>
      <c r="B10" s="63" t="s">
        <v>92</v>
      </c>
      <c r="C10" s="129" t="s">
        <v>58</v>
      </c>
      <c r="D10" s="243"/>
      <c r="E10" s="39"/>
      <c r="F10" s="243"/>
      <c r="G10" s="243"/>
      <c r="H10" s="243"/>
      <c r="I10" s="243"/>
      <c r="J10" s="243"/>
    </row>
    <row r="11" spans="1:11">
      <c r="A11" s="62"/>
      <c r="B11" s="63" t="s">
        <v>96</v>
      </c>
      <c r="C11" s="129" t="s">
        <v>31</v>
      </c>
      <c r="D11" s="243"/>
      <c r="E11" s="39"/>
      <c r="F11" s="243"/>
      <c r="G11" s="243"/>
      <c r="H11" s="243"/>
      <c r="I11" s="243"/>
      <c r="J11" s="243"/>
    </row>
    <row r="12" spans="1:11">
      <c r="A12" s="62"/>
      <c r="B12" s="63" t="s">
        <v>115</v>
      </c>
      <c r="C12" s="129" t="s">
        <v>42</v>
      </c>
      <c r="D12" s="243"/>
      <c r="E12" s="39"/>
      <c r="F12" s="243"/>
      <c r="G12" s="243"/>
      <c r="H12" s="243"/>
      <c r="I12" s="243"/>
      <c r="J12" s="243"/>
    </row>
    <row r="13" spans="1:11">
      <c r="A13" s="62"/>
      <c r="B13" s="63" t="s">
        <v>116</v>
      </c>
      <c r="C13" s="129" t="s">
        <v>59</v>
      </c>
      <c r="D13" s="243"/>
      <c r="E13" s="39"/>
      <c r="F13" s="195"/>
      <c r="G13" s="243"/>
      <c r="H13" s="243"/>
      <c r="I13" s="243"/>
      <c r="J13" s="243"/>
    </row>
    <row r="14" spans="1:11">
      <c r="A14" s="76"/>
      <c r="B14" s="63" t="s">
        <v>117</v>
      </c>
      <c r="C14" s="129" t="s">
        <v>243</v>
      </c>
      <c r="D14" s="39"/>
      <c r="E14" s="39"/>
      <c r="F14" s="39"/>
      <c r="G14" s="39"/>
      <c r="H14" s="39"/>
      <c r="I14" s="39"/>
      <c r="J14" s="243"/>
    </row>
    <row r="15" spans="1:11" s="51" customFormat="1">
      <c r="A15" s="59" t="s">
        <v>6</v>
      </c>
      <c r="B15" s="131" t="s">
        <v>32</v>
      </c>
      <c r="C15" s="139"/>
      <c r="D15" s="180">
        <f>+D16+D31+D32</f>
        <v>0</v>
      </c>
      <c r="E15" s="180">
        <f t="shared" ref="E15:I15" si="1">+E16+E31+E32</f>
        <v>0</v>
      </c>
      <c r="F15" s="180">
        <f t="shared" si="1"/>
        <v>0</v>
      </c>
      <c r="G15" s="180">
        <f t="shared" si="1"/>
        <v>0</v>
      </c>
      <c r="H15" s="180">
        <f t="shared" si="1"/>
        <v>0</v>
      </c>
      <c r="I15" s="180">
        <f t="shared" si="1"/>
        <v>0</v>
      </c>
      <c r="J15" s="180"/>
    </row>
    <row r="16" spans="1:11">
      <c r="A16" s="62"/>
      <c r="B16" s="63" t="s">
        <v>97</v>
      </c>
      <c r="C16" s="129" t="s">
        <v>33</v>
      </c>
      <c r="D16" s="194">
        <f>SUM(D17:D30)</f>
        <v>0</v>
      </c>
      <c r="E16" s="194">
        <f t="shared" ref="E16:I16" si="2">SUM(E17:E30)</f>
        <v>0</v>
      </c>
      <c r="F16" s="194">
        <f t="shared" si="2"/>
        <v>0</v>
      </c>
      <c r="G16" s="194">
        <f t="shared" si="2"/>
        <v>0</v>
      </c>
      <c r="H16" s="194">
        <f t="shared" si="2"/>
        <v>0</v>
      </c>
      <c r="I16" s="194">
        <f t="shared" si="2"/>
        <v>0</v>
      </c>
      <c r="J16" s="194"/>
    </row>
    <row r="17" spans="1:11" s="144" customFormat="1" ht="56.25">
      <c r="A17" s="140"/>
      <c r="B17" s="141"/>
      <c r="C17" s="142" t="s">
        <v>275</v>
      </c>
      <c r="D17" s="212">
        <f>+ส่วนที่3!E27</f>
        <v>0</v>
      </c>
      <c r="E17" s="297"/>
      <c r="F17" s="297"/>
      <c r="G17" s="297"/>
      <c r="H17" s="297"/>
      <c r="I17" s="297"/>
      <c r="J17" s="297"/>
    </row>
    <row r="18" spans="1:11" s="144" customFormat="1" ht="37.5">
      <c r="A18" s="140" t="s">
        <v>39</v>
      </c>
      <c r="B18" s="141"/>
      <c r="C18" s="142" t="s">
        <v>139</v>
      </c>
      <c r="D18" s="212">
        <f>+ส่วนที่3!E29</f>
        <v>0</v>
      </c>
      <c r="E18" s="297"/>
      <c r="F18" s="297"/>
      <c r="G18" s="297"/>
      <c r="H18" s="297"/>
      <c r="I18" s="297"/>
      <c r="J18" s="297"/>
    </row>
    <row r="19" spans="1:11" s="144" customFormat="1">
      <c r="A19" s="140"/>
      <c r="B19" s="141"/>
      <c r="C19" s="142" t="s">
        <v>261</v>
      </c>
      <c r="D19" s="297"/>
      <c r="E19" s="297"/>
      <c r="F19" s="297"/>
      <c r="G19" s="297"/>
      <c r="H19" s="297"/>
      <c r="I19" s="298"/>
      <c r="J19" s="297"/>
      <c r="K19" s="145"/>
    </row>
    <row r="20" spans="1:11" s="144" customFormat="1" ht="56.25">
      <c r="A20" s="140"/>
      <c r="B20" s="141"/>
      <c r="C20" s="146" t="s">
        <v>231</v>
      </c>
      <c r="D20" s="297"/>
      <c r="E20" s="230"/>
      <c r="F20" s="299"/>
      <c r="G20" s="299"/>
      <c r="H20" s="299"/>
      <c r="I20" s="298"/>
      <c r="J20" s="297"/>
      <c r="K20" s="145"/>
    </row>
    <row r="21" spans="1:11" s="144" customFormat="1" ht="37.5">
      <c r="A21" s="140"/>
      <c r="B21" s="141"/>
      <c r="C21" s="148" t="s">
        <v>176</v>
      </c>
      <c r="D21" s="212">
        <f>+ส่วนที่3!E30</f>
        <v>0</v>
      </c>
      <c r="E21" s="297"/>
      <c r="F21" s="297"/>
      <c r="G21" s="297"/>
      <c r="H21" s="297"/>
      <c r="I21" s="297"/>
      <c r="J21" s="297"/>
    </row>
    <row r="22" spans="1:11" s="151" customFormat="1" ht="37.5">
      <c r="A22" s="149"/>
      <c r="B22" s="150"/>
      <c r="C22" s="146" t="s">
        <v>177</v>
      </c>
      <c r="D22" s="212">
        <f>+ส่วนที่3!E31</f>
        <v>0</v>
      </c>
      <c r="E22" s="230"/>
      <c r="F22" s="230"/>
      <c r="G22" s="230"/>
      <c r="H22" s="230"/>
      <c r="I22" s="230"/>
      <c r="J22" s="297"/>
    </row>
    <row r="23" spans="1:11" s="144" customFormat="1">
      <c r="A23" s="140"/>
      <c r="B23" s="141"/>
      <c r="C23" s="100" t="s">
        <v>178</v>
      </c>
      <c r="D23" s="212">
        <f>+ส่วนที่3!E32</f>
        <v>0</v>
      </c>
      <c r="E23" s="297"/>
      <c r="F23" s="297"/>
      <c r="G23" s="297"/>
      <c r="H23" s="297"/>
      <c r="I23" s="297"/>
      <c r="J23" s="297"/>
    </row>
    <row r="24" spans="1:11" s="144" customFormat="1" ht="37.5">
      <c r="A24" s="140"/>
      <c r="B24" s="141"/>
      <c r="C24" s="142" t="s">
        <v>174</v>
      </c>
      <c r="D24" s="230"/>
      <c r="E24" s="230"/>
      <c r="F24" s="230"/>
      <c r="G24" s="230"/>
      <c r="H24" s="230"/>
      <c r="I24" s="230"/>
      <c r="J24" s="297"/>
    </row>
    <row r="25" spans="1:11" s="144" customFormat="1" ht="41.25" customHeight="1">
      <c r="A25" s="140"/>
      <c r="B25" s="141"/>
      <c r="C25" s="142" t="s">
        <v>157</v>
      </c>
      <c r="D25" s="230"/>
      <c r="E25" s="230"/>
      <c r="F25" s="230"/>
      <c r="G25" s="230"/>
      <c r="H25" s="230"/>
      <c r="I25" s="230"/>
      <c r="J25" s="297"/>
    </row>
    <row r="26" spans="1:11" s="144" customFormat="1" ht="37.5">
      <c r="A26" s="152"/>
      <c r="B26" s="153"/>
      <c r="C26" s="154" t="s">
        <v>180</v>
      </c>
      <c r="D26" s="212">
        <f>+ส่วนที่3!E33</f>
        <v>0</v>
      </c>
      <c r="E26" s="297"/>
      <c r="F26" s="297"/>
      <c r="G26" s="297"/>
      <c r="H26" s="297"/>
      <c r="I26" s="297"/>
      <c r="J26" s="297"/>
    </row>
    <row r="27" spans="1:11" s="144" customFormat="1" ht="37.5">
      <c r="A27" s="140"/>
      <c r="B27" s="153"/>
      <c r="C27" s="154" t="s">
        <v>181</v>
      </c>
      <c r="D27" s="212">
        <f>+ส่วนที่3!E34</f>
        <v>0</v>
      </c>
      <c r="E27" s="230"/>
      <c r="F27" s="230"/>
      <c r="G27" s="230"/>
      <c r="H27" s="230"/>
      <c r="I27" s="230"/>
      <c r="J27" s="297"/>
    </row>
    <row r="28" spans="1:11" s="144" customFormat="1" ht="56.25">
      <c r="A28" s="152"/>
      <c r="B28" s="153"/>
      <c r="C28" s="154" t="s">
        <v>182</v>
      </c>
      <c r="D28" s="212">
        <f>+ส่วนที่3!E35</f>
        <v>0</v>
      </c>
      <c r="E28" s="297"/>
      <c r="F28" s="297"/>
      <c r="G28" s="297"/>
      <c r="H28" s="297"/>
      <c r="I28" s="297"/>
      <c r="J28" s="297"/>
    </row>
    <row r="29" spans="1:11" s="144" customFormat="1" ht="56.25">
      <c r="A29" s="140"/>
      <c r="B29" s="141"/>
      <c r="C29" s="142" t="s">
        <v>183</v>
      </c>
      <c r="D29" s="212">
        <f>+ส่วนที่3!E36</f>
        <v>0</v>
      </c>
      <c r="E29" s="230"/>
      <c r="F29" s="230"/>
      <c r="G29" s="230"/>
      <c r="H29" s="230"/>
      <c r="I29" s="230"/>
      <c r="J29" s="297"/>
    </row>
    <row r="30" spans="1:11" s="144" customFormat="1">
      <c r="A30" s="140"/>
      <c r="B30" s="153"/>
      <c r="C30" s="154" t="s">
        <v>179</v>
      </c>
      <c r="D30" s="212">
        <f>+ส่วนที่3!E37</f>
        <v>0</v>
      </c>
      <c r="E30" s="297"/>
      <c r="F30" s="297"/>
      <c r="G30" s="297"/>
      <c r="H30" s="297"/>
      <c r="I30" s="297"/>
      <c r="J30" s="297"/>
    </row>
    <row r="31" spans="1:11">
      <c r="A31" s="62"/>
      <c r="B31" s="63" t="s">
        <v>100</v>
      </c>
      <c r="C31" s="129" t="s">
        <v>194</v>
      </c>
      <c r="D31" s="39"/>
      <c r="E31" s="39"/>
      <c r="F31" s="39"/>
      <c r="G31" s="39"/>
      <c r="H31" s="39"/>
      <c r="I31" s="39"/>
      <c r="J31" s="243"/>
    </row>
    <row r="32" spans="1:11">
      <c r="A32" s="76"/>
      <c r="B32" s="63" t="s">
        <v>102</v>
      </c>
      <c r="C32" s="129" t="s">
        <v>243</v>
      </c>
      <c r="D32" s="39"/>
      <c r="E32" s="39"/>
      <c r="F32" s="39"/>
      <c r="G32" s="39"/>
      <c r="H32" s="39"/>
      <c r="I32" s="39"/>
      <c r="J32" s="243"/>
    </row>
    <row r="33" spans="1:11" s="51" customFormat="1">
      <c r="A33" s="59" t="s">
        <v>8</v>
      </c>
      <c r="B33" s="131" t="s">
        <v>34</v>
      </c>
      <c r="C33" s="139"/>
      <c r="D33" s="180">
        <f>SUM(D34:D41)</f>
        <v>0</v>
      </c>
      <c r="E33" s="180">
        <f t="shared" ref="E33:I33" si="3">SUM(E34:E41)</f>
        <v>0</v>
      </c>
      <c r="F33" s="180">
        <f t="shared" si="3"/>
        <v>0</v>
      </c>
      <c r="G33" s="180">
        <f t="shared" si="3"/>
        <v>0</v>
      </c>
      <c r="H33" s="180">
        <f t="shared" si="3"/>
        <v>0</v>
      </c>
      <c r="I33" s="180">
        <f t="shared" si="3"/>
        <v>0</v>
      </c>
      <c r="J33" s="180"/>
    </row>
    <row r="34" spans="1:11">
      <c r="A34" s="62"/>
      <c r="B34" s="63" t="s">
        <v>118</v>
      </c>
      <c r="C34" s="129" t="s">
        <v>158</v>
      </c>
      <c r="D34" s="39"/>
      <c r="E34" s="39"/>
      <c r="F34" s="39"/>
      <c r="G34" s="39"/>
      <c r="H34" s="39"/>
      <c r="I34" s="39"/>
      <c r="J34" s="243"/>
    </row>
    <row r="35" spans="1:11">
      <c r="A35" s="62"/>
      <c r="B35" s="63" t="s">
        <v>119</v>
      </c>
      <c r="C35" s="129" t="s">
        <v>159</v>
      </c>
      <c r="D35" s="39"/>
      <c r="E35" s="39"/>
      <c r="F35" s="39"/>
      <c r="G35" s="39"/>
      <c r="H35" s="39"/>
      <c r="I35" s="39"/>
      <c r="J35" s="243"/>
    </row>
    <row r="36" spans="1:11">
      <c r="A36" s="62"/>
      <c r="B36" s="91" t="s">
        <v>120</v>
      </c>
      <c r="C36" s="155" t="s">
        <v>160</v>
      </c>
      <c r="D36" s="39"/>
      <c r="E36" s="39"/>
      <c r="F36" s="39"/>
      <c r="G36" s="39"/>
      <c r="H36" s="39"/>
      <c r="I36" s="39"/>
      <c r="J36" s="243"/>
    </row>
    <row r="37" spans="1:11" s="157" customFormat="1">
      <c r="A37" s="156"/>
      <c r="B37" s="158" t="s">
        <v>121</v>
      </c>
      <c r="C37" s="159" t="s">
        <v>229</v>
      </c>
      <c r="D37" s="229"/>
      <c r="E37" s="229"/>
      <c r="F37" s="229"/>
      <c r="G37" s="229"/>
      <c r="H37" s="229"/>
      <c r="I37" s="229"/>
      <c r="J37" s="296"/>
    </row>
    <row r="38" spans="1:11" s="157" customFormat="1" ht="37.5">
      <c r="A38" s="156"/>
      <c r="B38" s="158" t="s">
        <v>122</v>
      </c>
      <c r="C38" s="213" t="s">
        <v>249</v>
      </c>
      <c r="D38" s="229"/>
      <c r="E38" s="229"/>
      <c r="F38" s="229"/>
      <c r="G38" s="229"/>
      <c r="H38" s="229"/>
      <c r="I38" s="229"/>
      <c r="J38" s="296"/>
    </row>
    <row r="39" spans="1:11">
      <c r="A39" s="62"/>
      <c r="B39" s="121" t="s">
        <v>123</v>
      </c>
      <c r="C39" s="160" t="s">
        <v>212</v>
      </c>
      <c r="D39" s="39"/>
      <c r="E39" s="243"/>
      <c r="F39" s="243"/>
      <c r="G39" s="243"/>
      <c r="H39" s="243"/>
      <c r="I39" s="243"/>
      <c r="J39" s="243"/>
    </row>
    <row r="40" spans="1:11">
      <c r="A40" s="62"/>
      <c r="B40" s="63" t="s">
        <v>213</v>
      </c>
      <c r="C40" s="129" t="s">
        <v>195</v>
      </c>
      <c r="D40" s="39"/>
      <c r="E40" s="39"/>
      <c r="F40" s="39"/>
      <c r="G40" s="39"/>
      <c r="H40" s="39"/>
      <c r="I40" s="39"/>
      <c r="J40" s="243"/>
    </row>
    <row r="41" spans="1:11">
      <c r="A41" s="76"/>
      <c r="B41" s="63" t="s">
        <v>230</v>
      </c>
      <c r="C41" s="129" t="s">
        <v>242</v>
      </c>
      <c r="D41" s="39"/>
      <c r="E41" s="39"/>
      <c r="F41" s="39"/>
      <c r="G41" s="39"/>
      <c r="H41" s="39"/>
      <c r="I41" s="39"/>
      <c r="J41" s="243"/>
    </row>
    <row r="42" spans="1:11" s="51" customFormat="1">
      <c r="A42" s="59" t="s">
        <v>10</v>
      </c>
      <c r="B42" s="131" t="s">
        <v>35</v>
      </c>
      <c r="C42" s="139"/>
      <c r="D42" s="180">
        <f>SUM(D50:D57)+D43</f>
        <v>0</v>
      </c>
      <c r="E42" s="180">
        <f t="shared" ref="E42:I42" si="4">SUM(E50:E57)+E43</f>
        <v>0</v>
      </c>
      <c r="F42" s="180">
        <f t="shared" si="4"/>
        <v>0</v>
      </c>
      <c r="G42" s="180">
        <f t="shared" si="4"/>
        <v>0</v>
      </c>
      <c r="H42" s="180">
        <f t="shared" si="4"/>
        <v>0</v>
      </c>
      <c r="I42" s="180">
        <f t="shared" si="4"/>
        <v>0</v>
      </c>
      <c r="J42" s="180"/>
    </row>
    <row r="43" spans="1:11">
      <c r="A43" s="62"/>
      <c r="B43" s="161">
        <v>4.0999999999999996</v>
      </c>
      <c r="C43" s="129" t="s">
        <v>36</v>
      </c>
      <c r="D43" s="194">
        <f>SUM(D44:D49)</f>
        <v>0</v>
      </c>
      <c r="E43" s="194">
        <f t="shared" ref="E43:I43" si="5">SUM(E44:E49)</f>
        <v>0</v>
      </c>
      <c r="F43" s="194">
        <f t="shared" si="5"/>
        <v>0</v>
      </c>
      <c r="G43" s="194">
        <f t="shared" si="5"/>
        <v>0</v>
      </c>
      <c r="H43" s="194">
        <f t="shared" si="5"/>
        <v>0</v>
      </c>
      <c r="I43" s="194">
        <f t="shared" si="5"/>
        <v>0</v>
      </c>
      <c r="J43" s="194"/>
    </row>
    <row r="44" spans="1:11" s="98" customFormat="1">
      <c r="A44" s="112"/>
      <c r="B44" s="162"/>
      <c r="C44" s="163" t="s">
        <v>130</v>
      </c>
      <c r="D44" s="231"/>
      <c r="E44" s="231"/>
      <c r="F44" s="231"/>
      <c r="G44" s="231"/>
      <c r="H44" s="231"/>
      <c r="I44" s="231"/>
      <c r="J44" s="244"/>
    </row>
    <row r="45" spans="1:11" s="98" customFormat="1">
      <c r="A45" s="112"/>
      <c r="B45" s="162"/>
      <c r="C45" s="163" t="s">
        <v>131</v>
      </c>
      <c r="D45" s="231"/>
      <c r="E45" s="231"/>
      <c r="F45" s="231"/>
      <c r="G45" s="231"/>
      <c r="H45" s="231"/>
      <c r="I45" s="231"/>
      <c r="J45" s="244"/>
    </row>
    <row r="46" spans="1:11" s="98" customFormat="1">
      <c r="A46" s="112"/>
      <c r="B46" s="162"/>
      <c r="C46" s="163" t="s">
        <v>132</v>
      </c>
      <c r="D46" s="231"/>
      <c r="E46" s="231"/>
      <c r="F46" s="231"/>
      <c r="G46" s="231"/>
      <c r="H46" s="231"/>
      <c r="I46" s="231"/>
      <c r="J46" s="244"/>
    </row>
    <row r="47" spans="1:11" s="98" customFormat="1">
      <c r="A47" s="112"/>
      <c r="B47" s="162"/>
      <c r="C47" s="163" t="s">
        <v>133</v>
      </c>
      <c r="D47" s="231"/>
      <c r="E47" s="231"/>
      <c r="F47" s="231"/>
      <c r="G47" s="231"/>
      <c r="H47" s="231"/>
      <c r="I47" s="231"/>
      <c r="J47" s="244"/>
    </row>
    <row r="48" spans="1:11" s="98" customFormat="1" ht="37.5">
      <c r="A48" s="112"/>
      <c r="B48" s="162"/>
      <c r="C48" s="171" t="s">
        <v>239</v>
      </c>
      <c r="D48" s="230"/>
      <c r="E48" s="230"/>
      <c r="F48" s="230"/>
      <c r="G48" s="230"/>
      <c r="H48" s="230"/>
      <c r="I48" s="230"/>
      <c r="J48" s="244"/>
      <c r="K48" s="170"/>
    </row>
    <row r="49" spans="1:10" s="98" customFormat="1">
      <c r="A49" s="112"/>
      <c r="B49" s="162"/>
      <c r="C49" s="164" t="s">
        <v>209</v>
      </c>
      <c r="D49" s="243"/>
      <c r="E49" s="195"/>
      <c r="F49" s="243"/>
      <c r="G49" s="243"/>
      <c r="H49" s="243"/>
      <c r="I49" s="243"/>
      <c r="J49" s="244"/>
    </row>
    <row r="50" spans="1:10">
      <c r="A50" s="62"/>
      <c r="B50" s="63" t="s">
        <v>108</v>
      </c>
      <c r="C50" s="129" t="s">
        <v>43</v>
      </c>
      <c r="D50" s="39"/>
      <c r="E50" s="39"/>
      <c r="F50" s="39"/>
      <c r="G50" s="39"/>
      <c r="H50" s="39"/>
      <c r="I50" s="39"/>
      <c r="J50" s="243"/>
    </row>
    <row r="51" spans="1:10">
      <c r="A51" s="62"/>
      <c r="B51" s="63" t="s">
        <v>109</v>
      </c>
      <c r="C51" s="129" t="s">
        <v>37</v>
      </c>
      <c r="D51" s="39"/>
      <c r="E51" s="39"/>
      <c r="F51" s="39"/>
      <c r="G51" s="39"/>
      <c r="H51" s="39"/>
      <c r="I51" s="39"/>
      <c r="J51" s="243"/>
    </row>
    <row r="52" spans="1:10">
      <c r="A52" s="62"/>
      <c r="B52" s="63" t="s">
        <v>124</v>
      </c>
      <c r="C52" s="129" t="s">
        <v>44</v>
      </c>
      <c r="D52" s="39"/>
      <c r="E52" s="39"/>
      <c r="F52" s="39"/>
      <c r="G52" s="39"/>
      <c r="H52" s="39"/>
      <c r="I52" s="39"/>
      <c r="J52" s="243"/>
    </row>
    <row r="53" spans="1:10">
      <c r="A53" s="62"/>
      <c r="B53" s="63" t="s">
        <v>125</v>
      </c>
      <c r="C53" s="129" t="s">
        <v>38</v>
      </c>
      <c r="D53" s="39"/>
      <c r="E53" s="39"/>
      <c r="F53" s="39"/>
      <c r="G53" s="39"/>
      <c r="H53" s="39"/>
      <c r="I53" s="39"/>
      <c r="J53" s="243"/>
    </row>
    <row r="54" spans="1:10">
      <c r="A54" s="62"/>
      <c r="B54" s="63" t="s">
        <v>126</v>
      </c>
      <c r="C54" s="128" t="s">
        <v>46</v>
      </c>
      <c r="D54" s="243"/>
      <c r="E54" s="243"/>
      <c r="F54" s="243"/>
      <c r="G54" s="243"/>
      <c r="H54" s="243"/>
      <c r="I54" s="39"/>
      <c r="J54" s="243"/>
    </row>
    <row r="55" spans="1:10">
      <c r="A55" s="62"/>
      <c r="B55" s="63" t="s">
        <v>127</v>
      </c>
      <c r="C55" s="128" t="s">
        <v>136</v>
      </c>
      <c r="D55" s="243"/>
      <c r="E55" s="243"/>
      <c r="F55" s="243"/>
      <c r="G55" s="243"/>
      <c r="H55" s="243"/>
      <c r="I55" s="39"/>
      <c r="J55" s="243"/>
    </row>
    <row r="56" spans="1:10">
      <c r="A56" s="62"/>
      <c r="B56" s="63" t="s">
        <v>128</v>
      </c>
      <c r="C56" s="129" t="s">
        <v>196</v>
      </c>
      <c r="D56" s="39"/>
      <c r="E56" s="39"/>
      <c r="F56" s="39"/>
      <c r="G56" s="39"/>
      <c r="H56" s="39"/>
      <c r="I56" s="39"/>
      <c r="J56" s="243"/>
    </row>
    <row r="57" spans="1:10">
      <c r="A57" s="76"/>
      <c r="B57" s="63" t="s">
        <v>129</v>
      </c>
      <c r="C57" s="129" t="s">
        <v>244</v>
      </c>
      <c r="D57" s="39"/>
      <c r="E57" s="39"/>
      <c r="F57" s="39"/>
      <c r="G57" s="39"/>
      <c r="H57" s="39"/>
      <c r="I57" s="39"/>
      <c r="J57" s="243"/>
    </row>
    <row r="58" spans="1:10" s="165" customFormat="1">
      <c r="A58" s="125" t="s">
        <v>12</v>
      </c>
      <c r="B58" s="327" t="s">
        <v>272</v>
      </c>
      <c r="C58" s="328"/>
      <c r="D58" s="235">
        <f>SUM(D59:D68)</f>
        <v>0</v>
      </c>
      <c r="E58" s="235">
        <f t="shared" ref="E58:I58" si="6">SUM(E59:E68)</f>
        <v>0</v>
      </c>
      <c r="F58" s="235">
        <f t="shared" si="6"/>
        <v>0</v>
      </c>
      <c r="G58" s="235">
        <f t="shared" si="6"/>
        <v>0</v>
      </c>
      <c r="H58" s="235">
        <f t="shared" si="6"/>
        <v>0</v>
      </c>
      <c r="I58" s="235">
        <f t="shared" si="6"/>
        <v>0</v>
      </c>
      <c r="J58" s="235"/>
    </row>
    <row r="59" spans="1:10">
      <c r="A59" s="62"/>
      <c r="B59" s="63" t="s">
        <v>111</v>
      </c>
      <c r="C59" s="129" t="s">
        <v>144</v>
      </c>
      <c r="D59" s="243"/>
      <c r="E59" s="39"/>
      <c r="F59" s="243"/>
      <c r="G59" s="243"/>
      <c r="H59" s="243"/>
      <c r="I59" s="243"/>
      <c r="J59" s="243"/>
    </row>
    <row r="60" spans="1:10">
      <c r="A60" s="62"/>
      <c r="B60" s="63" t="s">
        <v>112</v>
      </c>
      <c r="C60" s="129" t="s">
        <v>145</v>
      </c>
      <c r="D60" s="243"/>
      <c r="E60" s="39"/>
      <c r="F60" s="243"/>
      <c r="G60" s="243"/>
      <c r="H60" s="243"/>
      <c r="I60" s="243"/>
      <c r="J60" s="243"/>
    </row>
    <row r="61" spans="1:10">
      <c r="A61" s="62"/>
      <c r="B61" s="63" t="s">
        <v>113</v>
      </c>
      <c r="C61" s="129" t="s">
        <v>235</v>
      </c>
      <c r="D61" s="243"/>
      <c r="E61" s="243"/>
      <c r="F61" s="243"/>
      <c r="G61" s="243"/>
      <c r="H61" s="243"/>
      <c r="I61" s="300"/>
      <c r="J61" s="301"/>
    </row>
    <row r="62" spans="1:10">
      <c r="A62" s="62"/>
      <c r="B62" s="63" t="s">
        <v>114</v>
      </c>
      <c r="C62" s="128" t="s">
        <v>141</v>
      </c>
      <c r="D62" s="243"/>
      <c r="E62" s="243"/>
      <c r="F62" s="243"/>
      <c r="G62" s="243"/>
      <c r="H62" s="243"/>
      <c r="I62" s="300"/>
      <c r="J62" s="301"/>
    </row>
    <row r="63" spans="1:10">
      <c r="A63" s="62"/>
      <c r="B63" s="63" t="s">
        <v>134</v>
      </c>
      <c r="C63" s="128" t="s">
        <v>142</v>
      </c>
      <c r="D63" s="243"/>
      <c r="E63" s="243"/>
      <c r="F63" s="243"/>
      <c r="G63" s="243"/>
      <c r="H63" s="243"/>
      <c r="I63" s="300"/>
      <c r="J63" s="301"/>
    </row>
    <row r="64" spans="1:10">
      <c r="A64" s="62"/>
      <c r="B64" s="63" t="s">
        <v>146</v>
      </c>
      <c r="C64" s="128" t="s">
        <v>143</v>
      </c>
      <c r="D64" s="243"/>
      <c r="E64" s="243"/>
      <c r="F64" s="243"/>
      <c r="G64" s="243"/>
      <c r="H64" s="243"/>
      <c r="I64" s="300"/>
      <c r="J64" s="301"/>
    </row>
    <row r="65" spans="1:10" ht="37.5">
      <c r="A65" s="62"/>
      <c r="B65" s="158" t="s">
        <v>147</v>
      </c>
      <c r="C65" s="172" t="s">
        <v>240</v>
      </c>
      <c r="D65" s="243"/>
      <c r="E65" s="243"/>
      <c r="F65" s="243"/>
      <c r="G65" s="243"/>
      <c r="H65" s="243"/>
      <c r="I65" s="302"/>
      <c r="J65" s="301"/>
    </row>
    <row r="66" spans="1:10">
      <c r="A66" s="62"/>
      <c r="B66" s="121" t="s">
        <v>161</v>
      </c>
      <c r="C66" s="242" t="s">
        <v>226</v>
      </c>
      <c r="D66" s="243"/>
      <c r="E66" s="243"/>
      <c r="F66" s="243"/>
      <c r="G66" s="243"/>
      <c r="H66" s="243"/>
      <c r="I66" s="300"/>
      <c r="J66" s="301"/>
    </row>
    <row r="67" spans="1:10">
      <c r="A67" s="62"/>
      <c r="B67" s="63" t="s">
        <v>204</v>
      </c>
      <c r="C67" s="129" t="s">
        <v>197</v>
      </c>
      <c r="D67" s="39"/>
      <c r="E67" s="39"/>
      <c r="F67" s="39"/>
      <c r="G67" s="39"/>
      <c r="H67" s="39"/>
      <c r="I67" s="39"/>
      <c r="J67" s="243"/>
    </row>
    <row r="68" spans="1:10">
      <c r="A68" s="76"/>
      <c r="B68" s="63" t="s">
        <v>206</v>
      </c>
      <c r="C68" s="129" t="s">
        <v>245</v>
      </c>
      <c r="D68" s="300"/>
      <c r="E68" s="300"/>
      <c r="F68" s="300"/>
      <c r="G68" s="300"/>
      <c r="H68" s="300"/>
      <c r="I68" s="300"/>
      <c r="J68" s="301"/>
    </row>
    <row r="69" spans="1:10" s="51" customFormat="1">
      <c r="A69" s="59">
        <v>6</v>
      </c>
      <c r="B69" s="130" t="s">
        <v>45</v>
      </c>
      <c r="C69" s="131"/>
      <c r="D69" s="180"/>
      <c r="E69" s="180"/>
      <c r="F69" s="180"/>
      <c r="G69" s="180"/>
      <c r="H69" s="180"/>
      <c r="I69" s="180"/>
      <c r="J69" s="180">
        <f>SUM(J70:J74)</f>
        <v>0</v>
      </c>
    </row>
    <row r="70" spans="1:10" s="51" customFormat="1">
      <c r="A70" s="167"/>
      <c r="B70" s="63" t="s">
        <v>152</v>
      </c>
      <c r="C70" s="168" t="s">
        <v>148</v>
      </c>
      <c r="D70" s="303"/>
      <c r="E70" s="303"/>
      <c r="F70" s="303"/>
      <c r="G70" s="303"/>
      <c r="H70" s="303"/>
      <c r="I70" s="303"/>
      <c r="J70" s="304"/>
    </row>
    <row r="71" spans="1:10" s="51" customFormat="1">
      <c r="A71" s="169"/>
      <c r="B71" s="63" t="s">
        <v>153</v>
      </c>
      <c r="C71" s="168" t="s">
        <v>149</v>
      </c>
      <c r="D71" s="303"/>
      <c r="E71" s="303"/>
      <c r="F71" s="303"/>
      <c r="G71" s="303"/>
      <c r="H71" s="303"/>
      <c r="I71" s="303"/>
      <c r="J71" s="304"/>
    </row>
    <row r="72" spans="1:10" s="51" customFormat="1">
      <c r="A72" s="169"/>
      <c r="B72" s="63" t="s">
        <v>154</v>
      </c>
      <c r="C72" s="168" t="s">
        <v>150</v>
      </c>
      <c r="D72" s="303"/>
      <c r="E72" s="303"/>
      <c r="F72" s="303"/>
      <c r="G72" s="303"/>
      <c r="H72" s="303"/>
      <c r="I72" s="303"/>
      <c r="J72" s="304"/>
    </row>
    <row r="73" spans="1:10" s="51" customFormat="1">
      <c r="A73" s="169"/>
      <c r="B73" s="63" t="s">
        <v>155</v>
      </c>
      <c r="C73" s="168" t="s">
        <v>151</v>
      </c>
      <c r="D73" s="303"/>
      <c r="E73" s="303"/>
      <c r="F73" s="303"/>
      <c r="G73" s="303"/>
      <c r="H73" s="303"/>
      <c r="I73" s="303"/>
      <c r="J73" s="304"/>
    </row>
    <row r="74" spans="1:10" s="51" customFormat="1">
      <c r="A74" s="169"/>
      <c r="B74" s="77" t="s">
        <v>156</v>
      </c>
      <c r="C74" s="238" t="s">
        <v>243</v>
      </c>
      <c r="D74" s="303"/>
      <c r="E74" s="303"/>
      <c r="F74" s="303"/>
      <c r="G74" s="303"/>
      <c r="H74" s="303"/>
      <c r="I74" s="303"/>
      <c r="J74" s="304"/>
    </row>
    <row r="75" spans="1:10" s="51" customFormat="1">
      <c r="A75" s="255"/>
      <c r="B75" s="255" t="s">
        <v>135</v>
      </c>
      <c r="C75" s="255"/>
      <c r="D75" s="305">
        <f>+D7+D15+D33+D42+D58+D69</f>
        <v>0</v>
      </c>
      <c r="E75" s="305">
        <f t="shared" ref="E75:J75" si="7">+E7+E15+E33+E42+E58+E69</f>
        <v>0</v>
      </c>
      <c r="F75" s="305">
        <f t="shared" si="7"/>
        <v>0</v>
      </c>
      <c r="G75" s="305">
        <f t="shared" si="7"/>
        <v>0</v>
      </c>
      <c r="H75" s="305">
        <f t="shared" si="7"/>
        <v>0</v>
      </c>
      <c r="I75" s="305">
        <f t="shared" si="7"/>
        <v>0</v>
      </c>
      <c r="J75" s="305">
        <f t="shared" si="7"/>
        <v>0</v>
      </c>
    </row>
    <row r="76" spans="1:10" s="51" customFormat="1">
      <c r="A76" s="257"/>
      <c r="B76" s="257"/>
      <c r="C76" s="257"/>
      <c r="D76" s="306"/>
      <c r="E76" s="306"/>
      <c r="F76" s="306"/>
      <c r="G76" s="306"/>
      <c r="H76" s="306"/>
      <c r="I76" s="306"/>
      <c r="J76" s="306"/>
    </row>
    <row r="77" spans="1:10">
      <c r="A77" s="329" t="s">
        <v>188</v>
      </c>
      <c r="B77" s="329"/>
      <c r="C77" s="329"/>
      <c r="D77" s="329"/>
      <c r="E77" s="329"/>
      <c r="F77" s="329"/>
      <c r="G77" s="329"/>
      <c r="H77" s="329"/>
      <c r="I77" s="329"/>
      <c r="J77" s="307">
        <f>SUM(D75:J75)</f>
        <v>0</v>
      </c>
    </row>
  </sheetData>
  <sheetProtection algorithmName="SHA-512" hashValue="KHNytBtLYoFADxVpP/DNkEWmL7sucrMzklSErJynWm3MiyBx+YJaLctBWaLofXW5eUEBXVAfczvJ6x7wG35NPg==" saltValue="nLq6e50CcmM4F+bNa8QfEQ==" spinCount="100000" sheet="1" objects="1" scenarios="1"/>
  <mergeCells count="9">
    <mergeCell ref="B58:C58"/>
    <mergeCell ref="A77:I77"/>
    <mergeCell ref="A3:A6"/>
    <mergeCell ref="B3:C6"/>
    <mergeCell ref="D3:J3"/>
    <mergeCell ref="D4:J4"/>
    <mergeCell ref="D5:D6"/>
    <mergeCell ref="E5:I5"/>
    <mergeCell ref="J5:J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r:id="rId1"/>
  <headerFooter>
    <oddHeader>&amp;R&amp;A Page &amp;P</oddHeader>
  </headerFooter>
  <rowBreaks count="4" manualBreakCount="4">
    <brk id="14" max="16383" man="1"/>
    <brk id="32" max="16383" man="1"/>
    <brk id="41" max="16383" man="1"/>
    <brk id="5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opLeftCell="A28" zoomScaleNormal="100" workbookViewId="0">
      <selection activeCell="D36" sqref="D36"/>
    </sheetView>
  </sheetViews>
  <sheetFormatPr defaultRowHeight="18.75"/>
  <cols>
    <col min="1" max="1" width="4.7109375" style="7" customWidth="1"/>
    <col min="2" max="2" width="2.7109375" style="7" customWidth="1"/>
    <col min="3" max="3" width="3.85546875" style="7" customWidth="1"/>
    <col min="4" max="4" width="53.7109375" style="7" bestFit="1" customWidth="1"/>
    <col min="5" max="5" width="19.85546875" style="199" bestFit="1" customWidth="1"/>
    <col min="6" max="6" width="20.5703125" style="200" bestFit="1" customWidth="1"/>
    <col min="7" max="7" width="13.28515625" style="7" bestFit="1" customWidth="1"/>
    <col min="8" max="8" width="12.85546875" style="7" customWidth="1"/>
    <col min="9" max="16384" width="9.140625" style="7"/>
  </cols>
  <sheetData>
    <row r="1" spans="1:8">
      <c r="A1" s="6" t="s">
        <v>219</v>
      </c>
      <c r="B1" s="6"/>
      <c r="D1" s="6"/>
    </row>
    <row r="2" spans="1:8">
      <c r="D2" s="6"/>
      <c r="E2" s="214"/>
    </row>
    <row r="3" spans="1:8">
      <c r="A3" s="316" t="s">
        <v>40</v>
      </c>
      <c r="B3" s="316" t="s">
        <v>3</v>
      </c>
      <c r="C3" s="316"/>
      <c r="D3" s="316"/>
      <c r="E3" s="27" t="s">
        <v>61</v>
      </c>
      <c r="F3" s="28" t="s">
        <v>62</v>
      </c>
    </row>
    <row r="4" spans="1:8">
      <c r="A4" s="316"/>
      <c r="B4" s="316"/>
      <c r="C4" s="316"/>
      <c r="D4" s="316"/>
      <c r="E4" s="57" t="s">
        <v>222</v>
      </c>
      <c r="F4" s="174" t="s">
        <v>223</v>
      </c>
    </row>
    <row r="5" spans="1:8">
      <c r="A5" s="316"/>
      <c r="B5" s="316"/>
      <c r="C5" s="316"/>
      <c r="D5" s="316"/>
      <c r="E5" s="175" t="s">
        <v>60</v>
      </c>
      <c r="F5" s="176" t="s">
        <v>60</v>
      </c>
    </row>
    <row r="6" spans="1:8">
      <c r="A6" s="177">
        <v>1</v>
      </c>
      <c r="B6" s="178" t="s">
        <v>63</v>
      </c>
      <c r="C6" s="178"/>
      <c r="D6" s="179"/>
      <c r="E6" s="279">
        <f>SUM(E7:E9)</f>
        <v>0</v>
      </c>
      <c r="F6" s="280">
        <f>SUM(F7:F9)</f>
        <v>0</v>
      </c>
    </row>
    <row r="7" spans="1:8" s="6" customFormat="1">
      <c r="A7" s="182"/>
      <c r="B7" s="183"/>
      <c r="C7" s="242" t="s">
        <v>224</v>
      </c>
      <c r="D7" s="278"/>
      <c r="E7" s="291"/>
      <c r="F7" s="292"/>
    </row>
    <row r="8" spans="1:8" s="6" customFormat="1">
      <c r="A8" s="182"/>
      <c r="B8" s="183"/>
      <c r="C8" s="242" t="s">
        <v>225</v>
      </c>
      <c r="D8" s="278"/>
      <c r="E8" s="291"/>
      <c r="F8" s="292"/>
    </row>
    <row r="9" spans="1:8" s="6" customFormat="1">
      <c r="A9" s="182"/>
      <c r="B9" s="183"/>
      <c r="C9" s="242" t="s">
        <v>237</v>
      </c>
      <c r="D9" s="278"/>
      <c r="E9" s="291"/>
      <c r="F9" s="292"/>
    </row>
    <row r="10" spans="1:8">
      <c r="A10" s="177">
        <v>2</v>
      </c>
      <c r="B10" s="178" t="s">
        <v>51</v>
      </c>
      <c r="C10" s="178"/>
      <c r="D10" s="179"/>
      <c r="E10" s="279">
        <f>SUM(E11:E15)</f>
        <v>0</v>
      </c>
      <c r="F10" s="280">
        <f>SUM(F11:F15)</f>
        <v>0</v>
      </c>
    </row>
    <row r="11" spans="1:8" s="6" customFormat="1">
      <c r="A11" s="182"/>
      <c r="B11" s="183"/>
      <c r="C11" s="133" t="s">
        <v>66</v>
      </c>
      <c r="D11" s="184"/>
      <c r="E11" s="281">
        <f>(ส่วนที่2!E11+ส่วนที่3!D79)-ส่วนที่4ครั้งที่1!J70</f>
        <v>0</v>
      </c>
      <c r="F11" s="282">
        <f>(ส่วนที่2!F11+ส่วนที่3!E79)-ส่วนที่4ครั้งที่2!J70</f>
        <v>0</v>
      </c>
    </row>
    <row r="12" spans="1:8" s="6" customFormat="1">
      <c r="A12" s="182"/>
      <c r="B12" s="183"/>
      <c r="C12" s="133" t="s">
        <v>67</v>
      </c>
      <c r="D12" s="184"/>
      <c r="E12" s="281">
        <f>(ส่วนที่2!E12+ส่วนที่3!D80)-ส่วนที่4ครั้งที่1!J71</f>
        <v>0</v>
      </c>
      <c r="F12" s="282">
        <f>(ส่วนที่2!F12+ส่วนที่3!E80)-ส่วนที่4ครั้งที่2!J71</f>
        <v>0</v>
      </c>
    </row>
    <row r="13" spans="1:8" s="6" customFormat="1">
      <c r="A13" s="182"/>
      <c r="B13" s="183"/>
      <c r="C13" s="133" t="s">
        <v>68</v>
      </c>
      <c r="D13" s="184"/>
      <c r="E13" s="281">
        <f>(ส่วนที่2!E13+ส่วนที่3!D81)-ส่วนที่4ครั้งที่1!J72</f>
        <v>0</v>
      </c>
      <c r="F13" s="282">
        <f>(ส่วนที่2!F13+ส่วนที่3!E81)-ส่วนที่4ครั้งที่2!J72</f>
        <v>0</v>
      </c>
    </row>
    <row r="14" spans="1:8" s="6" customFormat="1">
      <c r="A14" s="182"/>
      <c r="B14" s="183"/>
      <c r="C14" s="133" t="s">
        <v>69</v>
      </c>
      <c r="D14" s="184"/>
      <c r="E14" s="281">
        <f>(ส่วนที่2!E14+ส่วนที่3!D82)-ส่วนที่4ครั้งที่1!J73</f>
        <v>0</v>
      </c>
      <c r="F14" s="282">
        <f>(ส่วนที่2!F14+ส่วนที่3!E82)-ส่วนที่4ครั้งที่2!J73</f>
        <v>0</v>
      </c>
    </row>
    <row r="15" spans="1:8" s="6" customFormat="1">
      <c r="A15" s="182"/>
      <c r="B15" s="183"/>
      <c r="C15" s="133" t="s">
        <v>70</v>
      </c>
      <c r="D15" s="184"/>
      <c r="E15" s="281">
        <f>(ส่วนที่2!E15+ส่วนที่3!D83)-ส่วนที่4ครั้งที่1!J74</f>
        <v>0</v>
      </c>
      <c r="F15" s="282">
        <f>(ส่วนที่2!F15+ส่วนที่3!E83)-ส่วนที่4ครั้งที่2!J74</f>
        <v>0</v>
      </c>
    </row>
    <row r="16" spans="1:8">
      <c r="A16" s="177">
        <v>3</v>
      </c>
      <c r="B16" s="178" t="s">
        <v>52</v>
      </c>
      <c r="C16" s="178"/>
      <c r="D16" s="179"/>
      <c r="E16" s="279">
        <f>+E17+E25+E30+E31+E32+E33+E34+E35+E36+E37+E38+E39</f>
        <v>0</v>
      </c>
      <c r="F16" s="280">
        <f>+F17+F25+F30+F31+F32+F33+F34+F35+F36+F37+F38+F39</f>
        <v>0</v>
      </c>
      <c r="G16" s="181"/>
      <c r="H16" s="181"/>
    </row>
    <row r="17" spans="1:8">
      <c r="A17" s="35"/>
      <c r="B17" s="186"/>
      <c r="C17" s="133" t="s">
        <v>71</v>
      </c>
      <c r="D17" s="64"/>
      <c r="E17" s="283">
        <f>SUM(E18:E24)</f>
        <v>0</v>
      </c>
      <c r="F17" s="284">
        <f>SUM(F18:F24)</f>
        <v>0</v>
      </c>
      <c r="G17" s="181"/>
      <c r="H17" s="181"/>
    </row>
    <row r="18" spans="1:8" s="98" customFormat="1">
      <c r="A18" s="188"/>
      <c r="B18" s="189"/>
      <c r="C18" s="190"/>
      <c r="D18" s="87" t="s">
        <v>98</v>
      </c>
      <c r="E18" s="285">
        <f>(ส่วนที่2!E18+ส่วนที่3!D17+ส่วนที่3!D49)-(ส่วนที่4ครั้งที่1!E8+ส่วนที่4ครั้งที่1!E9+ส่วนที่4ครั้งที่1!E14+ส่วนที่4ครั้งที่1!E20+ส่วนที่4ครั้งที่1!E22+ส่วนที่4ครั้งที่1!E24+ส่วนที่4ครั้งที่1!E25+ส่วนที่4ครั้งที่1!E27+ส่วนที่4ครั้งที่1!E29+ส่วนที่4ครั้งที่1!E31+ส่วนที่4ครั้งที่1!E32+ส่วนที่4ครั้งที่1!E34+ส่วนที่4ครั้งที่1!E35+ส่วนที่4ครั้งที่1!E36+ส่วนที่4ครั้งที่1!E37+ส่วนที่4ครั้งที่1!E38+ส่วนที่4ครั้งที่1!E40+ส่วนที่4ครั้งที่1!E41+ส่วนที่4ครั้งที่1!E44+ส่วนที่4ครั้งที่1!E45+ส่วนที่4ครั้งที่1!E46+ส่วนที่4ครั้งที่1!E47+ส่วนที่4ครั้งที่1!E48+ส่วนที่4ครั้งที่1!E50+ส่วนที่4ครั้งที่1!E51+ส่วนที่4ครั้งที่1!E52+ส่วนที่4ครั้งที่1!E53+ส่วนที่4ครั้งที่1!E56+ส่วนที่4ครั้งที่1!E57+ส่วนที่4ครั้งที่1!E67+ส่วนที่4ครั้งที่1!E68)</f>
        <v>0</v>
      </c>
      <c r="F18" s="286">
        <f>(ส่วนที่2!F18+ส่วนที่3!E17+ส่วนที่3!E49)-(ส่วนที่4ครั้งที่2!E8+ส่วนที่4ครั้งที่2!E9+ส่วนที่4ครั้งที่2!E14+ส่วนที่4ครั้งที่2!E20+ส่วนที่4ครั้งที่2!E22+ส่วนที่4ครั้งที่2!E24+ส่วนที่4ครั้งที่2!E25+ส่วนที่4ครั้งที่2!E27+ส่วนที่4ครั้งที่2!E29+ส่วนที่4ครั้งที่2!E31+ส่วนที่4ครั้งที่2!E32+ส่วนที่4ครั้งที่2!E34+ส่วนที่4ครั้งที่2!E35+ส่วนที่4ครั้งที่2!E36+ส่วนที่4ครั้งที่2!E37+ส่วนที่4ครั้งที่2!E38+ส่วนที่4ครั้งที่2!E40+ส่วนที่4ครั้งที่2!E41+ส่วนที่4ครั้งที่2!E44+ส่วนที่4ครั้งที่2!E45+ส่วนที่4ครั้งที่2!E46+ส่วนที่4ครั้งที่2!E47+ส่วนที่4ครั้งที่2!E48+ส่วนที่4ครั้งที่2!E50+ส่วนที่4ครั้งที่2!E51+ส่วนที่4ครั้งที่2!E52+ส่วนที่4ครั้งที่2!E53+ส่วนที่4ครั้งที่2!E56+ส่วนที่4ครั้งที่2!E57+ส่วนที่4ครั้งที่2!E67+ส่วนที่4ครั้งที่2!E68)</f>
        <v>0</v>
      </c>
      <c r="G18" s="191"/>
      <c r="H18" s="191"/>
    </row>
    <row r="19" spans="1:8" s="98" customFormat="1">
      <c r="A19" s="188"/>
      <c r="B19" s="189"/>
      <c r="C19" s="190"/>
      <c r="D19" s="87" t="s">
        <v>99</v>
      </c>
      <c r="E19" s="285">
        <f>(ส่วนที่2!E19+ส่วนที่3!D18+ส่วนที่3!D50)-ส่วนที่4ครั้งที่1!E10</f>
        <v>0</v>
      </c>
      <c r="F19" s="286">
        <f>(ส่วนที่2!F19+ส่วนที่3!E18+ส่วนที่3!E50)-ส่วนที่4ครั้งที่2!E10</f>
        <v>0</v>
      </c>
      <c r="G19" s="191"/>
    </row>
    <row r="20" spans="1:8" s="98" customFormat="1">
      <c r="A20" s="188"/>
      <c r="B20" s="189"/>
      <c r="C20" s="190"/>
      <c r="D20" s="87" t="s">
        <v>72</v>
      </c>
      <c r="E20" s="285">
        <f>(ส่วนที่2!E20+ส่วนที่3!D19+ส่วนที่3!D51)-ส่วนที่4ครั้งที่1!E11</f>
        <v>0</v>
      </c>
      <c r="F20" s="286">
        <f>(ส่วนที่2!F20+ส่วนที่3!E19+ส่วนที่3!E51)-ส่วนที่4ครั้งที่2!E11</f>
        <v>0</v>
      </c>
      <c r="H20" s="191"/>
    </row>
    <row r="21" spans="1:8" s="98" customFormat="1">
      <c r="A21" s="188"/>
      <c r="B21" s="189"/>
      <c r="C21" s="190"/>
      <c r="D21" s="87" t="s">
        <v>73</v>
      </c>
      <c r="E21" s="285">
        <f>(ส่วนที่2!E21+ส่วนที่3!D20+ส่วนที่3!D52)-ส่วนที่4ครั้งที่1!E12</f>
        <v>0</v>
      </c>
      <c r="F21" s="286">
        <f>(ส่วนที่2!F21+ส่วนที่3!E20+ส่วนที่3!E52)-ส่วนที่4ครั้งที่2!E12</f>
        <v>0</v>
      </c>
    </row>
    <row r="22" spans="1:8" s="98" customFormat="1">
      <c r="A22" s="188"/>
      <c r="B22" s="189"/>
      <c r="C22" s="190"/>
      <c r="D22" s="87" t="s">
        <v>74</v>
      </c>
      <c r="E22" s="285">
        <f>(ส่วนที่2!E22+ส่วนที่3!D21+ส่วนที่3!D53)-(ส่วนที่4ครั้งที่1!E13+ส่วนที่4ครั้งที่1!E49)</f>
        <v>0</v>
      </c>
      <c r="F22" s="286">
        <f>(ส่วนที่2!F22+ส่วนที่3!E21+ส่วนที่3!E53)-(ส่วนที่4ครั้งที่2!E13+ส่วนที่4ครั้งที่2!E49)</f>
        <v>0</v>
      </c>
    </row>
    <row r="23" spans="1:8" s="98" customFormat="1">
      <c r="A23" s="188"/>
      <c r="B23" s="189"/>
      <c r="C23" s="190"/>
      <c r="D23" s="87" t="s">
        <v>75</v>
      </c>
      <c r="E23" s="285">
        <f>(ส่วนที่2!E23+ส่วนที่3!D22+ส่วนที่3!D54)-ส่วนที่4ครั้งที่1!E59</f>
        <v>0</v>
      </c>
      <c r="F23" s="286">
        <f>(ส่วนที่2!F23+ส่วนที่3!E22+ส่วนที่3!E54)-ส่วนที่4ครั้งที่2!E59</f>
        <v>0</v>
      </c>
    </row>
    <row r="24" spans="1:8" s="98" customFormat="1">
      <c r="A24" s="188"/>
      <c r="B24" s="189"/>
      <c r="C24" s="190"/>
      <c r="D24" s="87" t="s">
        <v>76</v>
      </c>
      <c r="E24" s="285">
        <f>(ส่วนที่2!E24+ส่วนที่3!D23+ส่วนที่3!D55)-ส่วนที่4ครั้งที่1!E60</f>
        <v>0</v>
      </c>
      <c r="F24" s="286">
        <f>(ส่วนที่2!F24+ส่วนที่3!E23+ส่วนที่3!E55)-ส่วนที่4ครั้งที่2!E60</f>
        <v>0</v>
      </c>
    </row>
    <row r="25" spans="1:8">
      <c r="A25" s="35"/>
      <c r="B25" s="186"/>
      <c r="C25" s="133" t="s">
        <v>165</v>
      </c>
      <c r="D25" s="193"/>
      <c r="E25" s="283">
        <f>SUM(E26:E29)</f>
        <v>0</v>
      </c>
      <c r="F25" s="284">
        <f>SUM(F26:F29)</f>
        <v>0</v>
      </c>
    </row>
    <row r="26" spans="1:8" s="98" customFormat="1">
      <c r="A26" s="188"/>
      <c r="B26" s="189"/>
      <c r="C26" s="190"/>
      <c r="D26" s="236" t="s">
        <v>259</v>
      </c>
      <c r="E26" s="285">
        <f>(ส่วนที่2!E26+ส่วนที่3!D64)-ส่วนที่4ครั้งที่1!I19</f>
        <v>0</v>
      </c>
      <c r="F26" s="286">
        <f>(ส่วนที่2!F26+ส่วนที่3!E64)-ส่วนที่4ครั้งที่2!I19</f>
        <v>0</v>
      </c>
      <c r="H26" s="191"/>
    </row>
    <row r="27" spans="1:8" s="98" customFormat="1">
      <c r="A27" s="188"/>
      <c r="B27" s="189"/>
      <c r="C27" s="190"/>
      <c r="D27" s="245" t="s">
        <v>256</v>
      </c>
      <c r="E27" s="285">
        <f>(ส่วนที่2!E27+ส่วนที่3!D65)-ส่วนที่4ครั้งที่1!I61</f>
        <v>0</v>
      </c>
      <c r="F27" s="286">
        <f>(ส่วนที่2!F27+ส่วนที่3!E65)-ส่วนที่4ครั้งที่2!I61</f>
        <v>0</v>
      </c>
      <c r="H27" s="191"/>
    </row>
    <row r="28" spans="1:8" s="98" customFormat="1">
      <c r="A28" s="188"/>
      <c r="B28" s="189"/>
      <c r="C28" s="190"/>
      <c r="D28" s="120" t="s">
        <v>257</v>
      </c>
      <c r="E28" s="287">
        <f>(ส่วนที่2!E28+ส่วนที่3!D25+ส่วนที่3!D56)-ส่วนที่4ครั้งที่1!I65</f>
        <v>0</v>
      </c>
      <c r="F28" s="288">
        <f>(ส่วนที่2!F28+ส่วนที่3!E25+ส่วนที่3!E56)-ส่วนที่4ครั้งที่2!I65</f>
        <v>0</v>
      </c>
    </row>
    <row r="29" spans="1:8" s="98" customFormat="1">
      <c r="A29" s="188"/>
      <c r="B29" s="189"/>
      <c r="C29" s="190"/>
      <c r="D29" s="245" t="s">
        <v>258</v>
      </c>
      <c r="E29" s="311"/>
      <c r="F29" s="312"/>
    </row>
    <row r="30" spans="1:8">
      <c r="A30" s="35"/>
      <c r="B30" s="186"/>
      <c r="C30" s="133" t="s">
        <v>77</v>
      </c>
      <c r="D30" s="64"/>
      <c r="E30" s="281">
        <f>(ส่วนที่2!E30+ส่วนที่3!D57+ส่วนที่3!D68)-ส่วนที่4ครั้งที่1!F75</f>
        <v>0</v>
      </c>
      <c r="F30" s="282">
        <f>(ส่วนที่2!F30+ส่วนที่3!E57+ส่วนที่3!E68)-ส่วนที่4ครั้งที่2!F75</f>
        <v>0</v>
      </c>
      <c r="G30" s="187"/>
      <c r="H30" s="187"/>
    </row>
    <row r="31" spans="1:8">
      <c r="A31" s="35"/>
      <c r="B31" s="186"/>
      <c r="C31" s="133" t="s">
        <v>78</v>
      </c>
      <c r="D31" s="64"/>
      <c r="E31" s="281">
        <f>(ส่วนที่2!E31+ส่วนที่3!D58+ส่วนที่3!D69)-ส่วนที่4ครั้งที่1!G75</f>
        <v>0</v>
      </c>
      <c r="F31" s="282">
        <f>(ส่วนที่2!F31+ส่วนที่3!E58+ส่วนที่3!E69)-ส่วนที่4ครั้งที่2!G75</f>
        <v>0</v>
      </c>
      <c r="H31" s="187"/>
    </row>
    <row r="32" spans="1:8">
      <c r="A32" s="35"/>
      <c r="B32" s="186"/>
      <c r="C32" s="133" t="s">
        <v>79</v>
      </c>
      <c r="D32" s="64"/>
      <c r="E32" s="281">
        <f>(ส่วนที่2!E32+ส่วนที่3!D59+ส่วนที่3!D70)-ส่วนที่4ครั้งที่1!H75</f>
        <v>0</v>
      </c>
      <c r="F32" s="282">
        <f>(ส่วนที่2!F32+ส่วนที่3!E59+ส่วนที่3!E70)-ส่วนที่4ครั้งที่2!H75</f>
        <v>0</v>
      </c>
      <c r="H32" s="187"/>
    </row>
    <row r="33" spans="1:8">
      <c r="A33" s="35"/>
      <c r="B33" s="186"/>
      <c r="C33" s="133" t="s">
        <v>80</v>
      </c>
      <c r="D33" s="64"/>
      <c r="E33" s="281">
        <f>(ส่วนที่2!E33+ส่วนที่3!D71)-ส่วนที่4ครั้งที่1!I66</f>
        <v>0</v>
      </c>
      <c r="F33" s="282">
        <f>(ส่วนที่2!F33+ส่วนที่3!E71)-ส่วนที่4ครั้งที่2!I66</f>
        <v>0</v>
      </c>
      <c r="H33" s="196"/>
    </row>
    <row r="34" spans="1:8">
      <c r="A34" s="35"/>
      <c r="B34" s="186"/>
      <c r="C34" s="133" t="s">
        <v>81</v>
      </c>
      <c r="D34" s="64"/>
      <c r="E34" s="281">
        <f>(ส่วนที่2!E34+ส่วนที่3!D72)-ส่วนที่4ครั้งที่1!I54</f>
        <v>0</v>
      </c>
      <c r="F34" s="282">
        <f>(ส่วนที่2!F34+ส่วนที่3!E72)-ส่วนที่4ครั้งที่2!I54</f>
        <v>0</v>
      </c>
      <c r="H34" s="187"/>
    </row>
    <row r="35" spans="1:8">
      <c r="A35" s="35"/>
      <c r="B35" s="186"/>
      <c r="C35" s="133" t="s">
        <v>82</v>
      </c>
      <c r="D35" s="64" t="s">
        <v>136</v>
      </c>
      <c r="E35" s="281">
        <f>(ส่วนที่2!E35+ส่วนที่3!D73)-ส่วนที่4ครั้งที่1!I55</f>
        <v>0</v>
      </c>
      <c r="F35" s="282">
        <f>(ส่วนที่2!F35+ส่วนที่3!E73)-ส่วนที่4ครั้งที่2!I55</f>
        <v>0</v>
      </c>
    </row>
    <row r="36" spans="1:8">
      <c r="A36" s="35"/>
      <c r="B36" s="186"/>
      <c r="C36" s="133" t="s">
        <v>83</v>
      </c>
      <c r="D36" s="64"/>
      <c r="E36" s="281">
        <f>(ส่วนที่2!E36+ส่วนที่3!D74)-ส่วนที่4ครั้งที่1!I62</f>
        <v>0</v>
      </c>
      <c r="F36" s="282">
        <f>(ส่วนที่2!F36+ส่วนที่3!E74)-ส่วนที่4ครั้งที่2!I62</f>
        <v>0</v>
      </c>
      <c r="H36" s="187"/>
    </row>
    <row r="37" spans="1:8">
      <c r="A37" s="35"/>
      <c r="B37" s="186"/>
      <c r="C37" s="133" t="s">
        <v>247</v>
      </c>
      <c r="D37" s="64"/>
      <c r="E37" s="281">
        <f>(ส่วนที่2!E37+ส่วนที่3!D75)-ส่วนที่4ครั้งที่1!I63</f>
        <v>0</v>
      </c>
      <c r="F37" s="282">
        <f>(ส่วนที่2!F37+ส่วนที่3!E75)-ส่วนที่4ครั้งที่2!I63</f>
        <v>0</v>
      </c>
    </row>
    <row r="38" spans="1:8">
      <c r="A38" s="35"/>
      <c r="B38" s="186"/>
      <c r="C38" s="133" t="s">
        <v>248</v>
      </c>
      <c r="D38" s="64"/>
      <c r="E38" s="281">
        <f>(ส่วนที่2!E38+ส่วนที่3!D76)-ส่วนที่4ครั้งที่1!I64</f>
        <v>0</v>
      </c>
      <c r="F38" s="282">
        <f>(ส่วนที่2!F38+ส่วนที่3!E76)-ส่วนที่4ครั้งที่2!I64</f>
        <v>0</v>
      </c>
    </row>
    <row r="39" spans="1:8">
      <c r="A39" s="35"/>
      <c r="B39" s="186"/>
      <c r="C39" s="133" t="s">
        <v>246</v>
      </c>
      <c r="D39" s="64"/>
      <c r="E39" s="291"/>
      <c r="F39" s="292"/>
    </row>
    <row r="40" spans="1:8">
      <c r="A40" s="177">
        <v>4</v>
      </c>
      <c r="B40" s="178" t="s">
        <v>53</v>
      </c>
      <c r="C40" s="179"/>
      <c r="D40" s="179"/>
      <c r="E40" s="293"/>
      <c r="F40" s="294"/>
    </row>
    <row r="41" spans="1:8">
      <c r="A41" s="317" t="s">
        <v>47</v>
      </c>
      <c r="B41" s="318"/>
      <c r="C41" s="318"/>
      <c r="D41" s="319"/>
      <c r="E41" s="289">
        <f>+E6+E10+E16+E40</f>
        <v>0</v>
      </c>
      <c r="F41" s="290">
        <f>+F6+F10+F16+F40</f>
        <v>0</v>
      </c>
    </row>
    <row r="42" spans="1:8" ht="3" customHeight="1">
      <c r="E42" s="251"/>
      <c r="F42" s="252"/>
    </row>
    <row r="43" spans="1:8" s="204" customFormat="1">
      <c r="A43" s="201"/>
      <c r="B43" s="202" t="s">
        <v>184</v>
      </c>
      <c r="C43" s="202"/>
      <c r="D43" s="202"/>
      <c r="E43" s="249">
        <f>+ส่วนที่3!D84</f>
        <v>0</v>
      </c>
      <c r="F43" s="203">
        <f>ส่วนที่3!E84</f>
        <v>0</v>
      </c>
    </row>
    <row r="44" spans="1:8" s="204" customFormat="1">
      <c r="A44" s="201"/>
      <c r="B44" s="202" t="s">
        <v>185</v>
      </c>
      <c r="C44" s="202"/>
      <c r="D44" s="202"/>
      <c r="E44" s="249">
        <f>+ส่วนที่4ครั้งที่1!J77</f>
        <v>0</v>
      </c>
      <c r="F44" s="203">
        <f>ส่วนที่4ครั้งที่2!J77</f>
        <v>0</v>
      </c>
    </row>
    <row r="45" spans="1:8" s="204" customFormat="1">
      <c r="A45" s="262"/>
      <c r="B45" s="263" t="s">
        <v>186</v>
      </c>
      <c r="C45" s="263"/>
      <c r="D45" s="263"/>
      <c r="E45" s="197">
        <f>E43-E44</f>
        <v>0</v>
      </c>
      <c r="F45" s="198">
        <f>F43-F44</f>
        <v>0</v>
      </c>
    </row>
    <row r="46" spans="1:8" s="204" customFormat="1">
      <c r="A46" s="201"/>
      <c r="B46" s="202"/>
      <c r="C46" s="202"/>
      <c r="D46" s="205" t="s">
        <v>187</v>
      </c>
      <c r="E46" s="206" t="str">
        <f>IF(E45=0,"ใช้จ่ายพอดีงบประมาณ",IF(E45&gt;0,"งบประมาณคงเหลือยกไป","ใช้งบประมาณมากกว่าที่มี"))</f>
        <v>ใช้จ่ายพอดีงบประมาณ</v>
      </c>
      <c r="F46" s="207" t="str">
        <f>IF(F45=0,"ใช้จ่ายพอดีงบประมาณ",IF(F45&gt;0,"งบประมาณคงเหลือยกไป","ใช้งบประมาณมากกว่าที่มี"))</f>
        <v>ใช้จ่ายพอดีงบประมาณ</v>
      </c>
    </row>
    <row r="47" spans="1:8" ht="4.5" customHeight="1">
      <c r="A47" s="208"/>
      <c r="B47" s="208"/>
      <c r="C47" s="208"/>
      <c r="D47" s="208"/>
    </row>
    <row r="48" spans="1:8">
      <c r="A48" s="209"/>
      <c r="B48" s="210"/>
      <c r="C48" s="210"/>
      <c r="D48" s="211" t="str">
        <f>IF(E41=E45,"เงินคงเหลือส่วนที่ 5 ครั้งที่ 1 ถูกต้อง","เงินคงเหลือในส่วนที่ 5 ครั้งที่ 1 คลาดเคลื่อน  จำนวน")</f>
        <v>เงินคงเหลือส่วนที่ 5 ครั้งที่ 1 ถูกต้อง</v>
      </c>
      <c r="E48" s="261">
        <f>E45-E41</f>
        <v>0</v>
      </c>
      <c r="F48" s="219"/>
      <c r="H48" s="264"/>
    </row>
    <row r="49" spans="1:6">
      <c r="A49" s="355" t="str">
        <f>IF(F41=F45,"เงินคงเหลือส่วนที่ 5 ครั้งที่ 2 ถูกต้อง","เงินคงเหลือในส่วนที่ 5 ครั้งที่ 2 คลาดเคลื่อน  จำนวน")</f>
        <v>เงินคงเหลือส่วนที่ 5 ครั้งที่ 2 ถูกต้อง</v>
      </c>
      <c r="B49" s="355"/>
      <c r="C49" s="355"/>
      <c r="D49" s="355"/>
      <c r="E49" s="355"/>
      <c r="F49" s="260">
        <f>F45-F41</f>
        <v>0</v>
      </c>
    </row>
  </sheetData>
  <sheetProtection algorithmName="SHA-512" hashValue="OTIfjYkPqt/uG+VET6OcYdGX1KGIkxlcrc7/guD+xHh+j+Tc7e/6KM2h4Jkc6jBm2jhGYQyM9e/eozR7LnDZEA==" saltValue="Eb8zqkLh9zmZhVX7ZltCJA==" spinCount="100000" sheet="1" objects="1" scenarios="1"/>
  <mergeCells count="4">
    <mergeCell ref="A3:A5"/>
    <mergeCell ref="B3:D5"/>
    <mergeCell ref="A41:D41"/>
    <mergeCell ref="A49:E49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90" orientation="portrait" r:id="rId1"/>
  <headerFooter>
    <oddHeader>&amp;R&amp;A 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showGridLines="0" workbookViewId="0">
      <selection activeCell="D12" sqref="D12"/>
    </sheetView>
  </sheetViews>
  <sheetFormatPr defaultRowHeight="18"/>
  <cols>
    <col min="1" max="1" width="9.140625" style="1"/>
    <col min="2" max="2" width="42" style="1" customWidth="1"/>
    <col min="3" max="16384" width="9.140625" style="1"/>
  </cols>
  <sheetData>
    <row r="2" spans="2:2">
      <c r="B2" s="2" t="s">
        <v>163</v>
      </c>
    </row>
    <row r="3" spans="2:2">
      <c r="B3" s="3" t="s">
        <v>162</v>
      </c>
    </row>
    <row r="4" spans="2:2">
      <c r="B4" s="4" t="s">
        <v>164</v>
      </c>
    </row>
    <row r="5" spans="2:2">
      <c r="B5" s="5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9</vt:i4>
      </vt:variant>
    </vt:vector>
  </HeadingPairs>
  <TitlesOfParts>
    <vt:vector size="16" baseType="lpstr">
      <vt:lpstr>ส่วนที่1</vt:lpstr>
      <vt:lpstr>ส่วนที่2</vt:lpstr>
      <vt:lpstr>ส่วนที่3</vt:lpstr>
      <vt:lpstr>ส่วนที่4ครั้งที่1</vt:lpstr>
      <vt:lpstr>ส่วนที่4ครั้งที่2</vt:lpstr>
      <vt:lpstr>ส่วนที่5</vt:lpstr>
      <vt:lpstr>บันทึก</vt:lpstr>
      <vt:lpstr>ส่วนที่1!Print_Area</vt:lpstr>
      <vt:lpstr>ส่วนที่2!Print_Area</vt:lpstr>
      <vt:lpstr>ส่วนที่3!Print_Area</vt:lpstr>
      <vt:lpstr>ส่วนที่4ครั้งที่1!Print_Area</vt:lpstr>
      <vt:lpstr>ส่วนที่4ครั้งที่2!Print_Area</vt:lpstr>
      <vt:lpstr>ส่วนที่5!Print_Area</vt:lpstr>
      <vt:lpstr>ส่วนที่3!Print_Titles</vt:lpstr>
      <vt:lpstr>ส่วนที่4ครั้งที่1!Print_Titles</vt:lpstr>
      <vt:lpstr>ส่วนที่4ครั้งที่2!Print_Titles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Hobbit</dc:creator>
  <cp:lastModifiedBy>User</cp:lastModifiedBy>
  <cp:lastPrinted>2018-04-06T07:34:43Z</cp:lastPrinted>
  <dcterms:created xsi:type="dcterms:W3CDTF">2016-07-01T00:25:06Z</dcterms:created>
  <dcterms:modified xsi:type="dcterms:W3CDTF">2018-05-17T03:16:34Z</dcterms:modified>
</cp:coreProperties>
</file>