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600" windowHeight="7965" tabRatio="749" activeTab="1"/>
  </bookViews>
  <sheets>
    <sheet name="1. จัดสรรโควครูและบุคลากร ฯ" sheetId="1" r:id="rId1"/>
    <sheet name="2. บัญชีสรุป" sheetId="2" r:id="rId2"/>
    <sheet name="3. บัญชีเงินเดือนข้าราชการ" sheetId="3" r:id="rId3"/>
    <sheet name="Sheet8" sheetId="4" r:id="rId4"/>
    <sheet name="หมายเลข 1" sheetId="5" r:id="rId5"/>
    <sheet name="หมายเลข 2" sheetId="6" r:id="rId6"/>
    <sheet name="หมายเลข 3" sheetId="7" r:id="rId7"/>
    <sheet name="หมายเลข 4" sheetId="8" r:id="rId8"/>
  </sheets>
  <definedNames>
    <definedName name="_xlnm.Print_Titles" localSheetId="0">'1. จัดสรรโควครูและบุคลากร ฯ'!$1:$5</definedName>
    <definedName name="_xlnm.Print_Titles" localSheetId="1">'2. บัญชีสรุป'!$1:$7</definedName>
  </definedNames>
  <calcPr fullCalcOnLoad="1"/>
</workbook>
</file>

<file path=xl/sharedStrings.xml><?xml version="1.0" encoding="utf-8"?>
<sst xmlns="http://schemas.openxmlformats.org/spreadsheetml/2006/main" count="1039" uniqueCount="336">
  <si>
    <t>คณะเทศบาลนครกรุงเทพ 3</t>
  </si>
  <si>
    <t>บ้านเหล่า</t>
  </si>
  <si>
    <t>บ้านค้อ</t>
  </si>
  <si>
    <t>บ้านป่งขาม</t>
  </si>
  <si>
    <t>บ้านผึ่งแดด</t>
  </si>
  <si>
    <t>บ้านนาดี2</t>
  </si>
  <si>
    <t>บ้านสงเปือยเหนือ</t>
  </si>
  <si>
    <t>ห้วยยางจอมมณี</t>
  </si>
  <si>
    <t>บ้านหนองแวง</t>
  </si>
  <si>
    <t>บ้านหนองแคนนาจาน</t>
  </si>
  <si>
    <t>ชุมชนนาโสก</t>
  </si>
  <si>
    <t>บ้านดอนม่วย</t>
  </si>
  <si>
    <t>เมืองใหม่</t>
  </si>
  <si>
    <t>อนุบาลมุกดาหาร</t>
  </si>
  <si>
    <t>บ้านโนนสังข์ศรี</t>
  </si>
  <si>
    <t>บ้านดงยาง1</t>
  </si>
  <si>
    <t>บ้านภูวง</t>
  </si>
  <si>
    <t>บ้านแมด</t>
  </si>
  <si>
    <t>ชุมชนดอนตาล</t>
  </si>
  <si>
    <t>บ้านคำเขือง</t>
  </si>
  <si>
    <t>ป่งแดงวิทยาคม</t>
  </si>
  <si>
    <t>บ้านสามขัว</t>
  </si>
  <si>
    <t>บ้านนาหินกอง</t>
  </si>
  <si>
    <t>บ้านดอนป่าแคน</t>
  </si>
  <si>
    <t>บ้านตูมหวาน</t>
  </si>
  <si>
    <t>บ้านภูแผงม้า</t>
  </si>
  <si>
    <t>บ้านดงมัน</t>
  </si>
  <si>
    <t>บ้านน้ำเที่ยงวันครู 2501</t>
  </si>
  <si>
    <t>บ้านไร่</t>
  </si>
  <si>
    <t>บ้านนาตะแบง1</t>
  </si>
  <si>
    <t>บ้านนาอุดม</t>
  </si>
  <si>
    <t>บ้านโนนยาง</t>
  </si>
  <si>
    <t>บ้านโนนสวาท</t>
  </si>
  <si>
    <t>บ้านพรานอ้น</t>
  </si>
  <si>
    <t>บ้านกกตูม</t>
  </si>
  <si>
    <t>บ้านก้านเหลืองดง</t>
  </si>
  <si>
    <t>บ้านวังไฮ</t>
  </si>
  <si>
    <t>บ้านเป้าป่าแสด</t>
  </si>
  <si>
    <t>บ้านนายาง</t>
  </si>
  <si>
    <t>บ้านหนองน้ำเต้า</t>
  </si>
  <si>
    <t>บ้านขามป้อม</t>
  </si>
  <si>
    <t>ชุมชนโพนทราย</t>
  </si>
  <si>
    <t>บ้านกุดโง้ง</t>
  </si>
  <si>
    <t>บ้านหนองสระพังทอง</t>
  </si>
  <si>
    <t>บ้านนายอ</t>
  </si>
  <si>
    <t>บ้านโพนแดง</t>
  </si>
  <si>
    <t>บ้านศูนย์ไหม</t>
  </si>
  <si>
    <t>บ้านนาโด่</t>
  </si>
  <si>
    <t>บ้านหนองกระยัง</t>
  </si>
  <si>
    <t>บ้านทรายทอง</t>
  </si>
  <si>
    <t>ชุมชนบ้านบางทรายน้อย</t>
  </si>
  <si>
    <t>เตรียมทหารรุ่นที่13อนุสรณ์</t>
  </si>
  <si>
    <t>บ้านคำไหล</t>
  </si>
  <si>
    <t>บ้านหนองเอี่ยนดง</t>
  </si>
  <si>
    <t>บ้านหนองหนาว</t>
  </si>
  <si>
    <t>บ้านนาม่วง</t>
  </si>
  <si>
    <t>บ้านน้ำบ่อดง</t>
  </si>
  <si>
    <t>นาคำน้อยวิทยา</t>
  </si>
  <si>
    <t>เมืองพาลุกากรภูมิ</t>
  </si>
  <si>
    <t>คำแฮดประชาสรรค์</t>
  </si>
  <si>
    <t>บ้านคำนางโอก</t>
  </si>
  <si>
    <t>บ้านป่าเตย</t>
  </si>
  <si>
    <t>หนองข่าประชาอุทิศ</t>
  </si>
  <si>
    <t>บ้านโสก</t>
  </si>
  <si>
    <t>ร่มเกล้า</t>
  </si>
  <si>
    <t>บ้านนาหลัก</t>
  </si>
  <si>
    <t>บ้านฝั่งแดง</t>
  </si>
  <si>
    <t>บ้านชะโนด 2</t>
  </si>
  <si>
    <t>บ้านหนองยาง</t>
  </si>
  <si>
    <t>บ้านนาขามป้อมวิทยาคม</t>
  </si>
  <si>
    <t>ชุมชนเมืองหนองสูง</t>
  </si>
  <si>
    <t>บ้านคำพอก 1</t>
  </si>
  <si>
    <t>บ้านแฝก</t>
  </si>
  <si>
    <t>บ้านคำสร้อย</t>
  </si>
  <si>
    <t>บ้านนามน</t>
  </si>
  <si>
    <t>บ้านนาหัวภู</t>
  </si>
  <si>
    <t>บ้านเหล่าป่าเป้ด</t>
  </si>
  <si>
    <t>บ้านห้วยทราย2</t>
  </si>
  <si>
    <t>บ้านคำผักหนอกสงเปือย</t>
  </si>
  <si>
    <t>บ้านนาสองเหมือง</t>
  </si>
  <si>
    <t>บ้านหนองโอใหญ่</t>
  </si>
  <si>
    <t>บ้านนิคมร่มเกล้า</t>
  </si>
  <si>
    <t>บ้านท่าห้วยคำ</t>
  </si>
  <si>
    <t>บ้านโพนไฮ</t>
  </si>
  <si>
    <t>บ้านย้อมพัฒนา</t>
  </si>
  <si>
    <t>บ้านคำดู่</t>
  </si>
  <si>
    <t>บ้านสงเปือย</t>
  </si>
  <si>
    <t>บ้านป่งเปือย</t>
  </si>
  <si>
    <t>บ้านหว้านใหญ่</t>
  </si>
  <si>
    <t>บ้านโพนสวาง</t>
  </si>
  <si>
    <t>บ้านนาสะโน</t>
  </si>
  <si>
    <t>บ้านโพนสว่าง</t>
  </si>
  <si>
    <t>บ้านห้วยกอก2</t>
  </si>
  <si>
    <t>ชุมชนบ้านม่วงไข่</t>
  </si>
  <si>
    <t>บ้านม่วงหัก</t>
  </si>
  <si>
    <t>บ้านดานคำ</t>
  </si>
  <si>
    <t>บ้านหนองไผ่</t>
  </si>
  <si>
    <t>บ้านป่าแดง</t>
  </si>
  <si>
    <t>บ้านภูผาหอมพัฒนา</t>
  </si>
  <si>
    <t>บ้านหนองแอก</t>
  </si>
  <si>
    <t>บ้านหนองเม็ก</t>
  </si>
  <si>
    <t>บ้านนาโพธิ์</t>
  </si>
  <si>
    <t>บ้านป่าพยอม</t>
  </si>
  <si>
    <t>บ้านเหล่าหลวงเตาถ่าน</t>
  </si>
  <si>
    <t>ไทยรัฐวิทยา11(บ้านแข้)</t>
  </si>
  <si>
    <t>บ้านดง</t>
  </si>
  <si>
    <t>บ้านโนนสว่าง 2</t>
  </si>
  <si>
    <t>บ้านหนองหอยป่าหวาย</t>
  </si>
  <si>
    <t>บ้านโค้งสำราญ</t>
  </si>
  <si>
    <t>บ้านคำบง1</t>
  </si>
  <si>
    <t>บ้านนากอก</t>
  </si>
  <si>
    <t>บ้านหนองแวงใหญ่</t>
  </si>
  <si>
    <t>บ้านนาถ่อน</t>
  </si>
  <si>
    <t>คำอาฮวนศรีสุราษฎร์วิทยา</t>
  </si>
  <si>
    <t>แก้งนาบอนพิทยาสรรค์</t>
  </si>
  <si>
    <t>บ้านโพนงาม</t>
  </si>
  <si>
    <t>พระราชทานบ้านหนองหมู</t>
  </si>
  <si>
    <t>บ้านหนองเอี่ยน</t>
  </si>
  <si>
    <t>บ้านภูล้อม</t>
  </si>
  <si>
    <t>บ้านโนนศรี</t>
  </si>
  <si>
    <t>บ้านโคกสว่าง2</t>
  </si>
  <si>
    <t>บ้านนาตะแบง 2</t>
  </si>
  <si>
    <t>บ้านกุดแข้</t>
  </si>
  <si>
    <t>บ้านโคก2</t>
  </si>
  <si>
    <t>ชุมชนบางทรายใหญ่</t>
  </si>
  <si>
    <t>บ้านมะนาว</t>
  </si>
  <si>
    <t>ชุมชนบ้านหนองแวงน้อย</t>
  </si>
  <si>
    <t>หมู่บ้านป่าไม้</t>
  </si>
  <si>
    <t>บ้านนาคำน้อย1</t>
  </si>
  <si>
    <t>บ้านนาแพงโคกน้ำสร้าง</t>
  </si>
  <si>
    <t>บ้านนาดีโคกสวาท</t>
  </si>
  <si>
    <t>บ้านนาโปใหญ่-โคกสุวรรณ</t>
  </si>
  <si>
    <t>บ้านแก้งนาง</t>
  </si>
  <si>
    <t>บ้านโคกขามเลียน</t>
  </si>
  <si>
    <t>บ้านซ่ง</t>
  </si>
  <si>
    <t>บ้านเปียด</t>
  </si>
  <si>
    <t>บ้านกุดแข้ใต้</t>
  </si>
  <si>
    <t>หนองผือดอนม่วง</t>
  </si>
  <si>
    <t>ห้วยตาเปอะ</t>
  </si>
  <si>
    <t>บ้านแก้ง2</t>
  </si>
  <si>
    <t>บ้านโคกหนองหล่ม</t>
  </si>
  <si>
    <t>บ้านนาหลวง2</t>
  </si>
  <si>
    <t>บ้านบะ</t>
  </si>
  <si>
    <t>บ้านม่วง</t>
  </si>
  <si>
    <t>บ้านนาโสกน้อย</t>
  </si>
  <si>
    <t>บ้านเหล่าคราม</t>
  </si>
  <si>
    <t>บ้านดงเย็น</t>
  </si>
  <si>
    <t>บ้านโนนสะอาด2</t>
  </si>
  <si>
    <t>บ้านนาคำน้อย2</t>
  </si>
  <si>
    <t>บ้านนาทาม</t>
  </si>
  <si>
    <t>บ้านนาป่ง</t>
  </si>
  <si>
    <t>บ้านโคกสว่าง1</t>
  </si>
  <si>
    <t>บ้านคันแท</t>
  </si>
  <si>
    <t>บ้านชะโนด 1</t>
  </si>
  <si>
    <t>บ้านโคก1</t>
  </si>
  <si>
    <t>บ้านป่าหวาย</t>
  </si>
  <si>
    <t>สยามกลการ 5</t>
  </si>
  <si>
    <t>บ้านดงมอน</t>
  </si>
  <si>
    <t>บ้านพังคอง</t>
  </si>
  <si>
    <t>บ้านหนองบัว</t>
  </si>
  <si>
    <t>บ้านหว้านน้อย</t>
  </si>
  <si>
    <t>บ้านบุ่งอุทัย</t>
  </si>
  <si>
    <t>บ้านหนองคอง</t>
  </si>
  <si>
    <t>ชุมชนโพธิ์ไทร</t>
  </si>
  <si>
    <t>บ้านท่าไค้</t>
  </si>
  <si>
    <t>บ้านโนนสว่าง1</t>
  </si>
  <si>
    <t>บ้านบาก2</t>
  </si>
  <si>
    <t>บ้านหนองหญ้าไซย์</t>
  </si>
  <si>
    <t>บ้านขัวสูง</t>
  </si>
  <si>
    <t>บ้านห้วยกอก1</t>
  </si>
  <si>
    <t>บ้านหนองกะปาด</t>
  </si>
  <si>
    <t>คำสายทองวิทยา</t>
  </si>
  <si>
    <t>บ้านคำป่าหลาย</t>
  </si>
  <si>
    <t>บ้านหนองสระพัง</t>
  </si>
  <si>
    <t>บ้านอุ่มไผ่</t>
  </si>
  <si>
    <t>บ้านหนองนกเขียน</t>
  </si>
  <si>
    <t>บ้านน้ำเที่ยง2</t>
  </si>
  <si>
    <t>บ้านนาโปน้อย</t>
  </si>
  <si>
    <t>มุกดาลัย</t>
  </si>
  <si>
    <t>นาสะเม็งวิทยา</t>
  </si>
  <si>
    <t>บ้านหนองบอน</t>
  </si>
  <si>
    <t>บ้านสองคอน</t>
  </si>
  <si>
    <t>บ้านด่านมน</t>
  </si>
  <si>
    <t>บ้านโนนเกษม</t>
  </si>
  <si>
    <t>บ้านโคกพัฒนา</t>
  </si>
  <si>
    <t>บ้านขอนแก่น</t>
  </si>
  <si>
    <t>บ้านนาสองห้อง</t>
  </si>
  <si>
    <t>บ้านบุ่ง</t>
  </si>
  <si>
    <t>บ้านปากช่อง</t>
  </si>
  <si>
    <t>บ้านแก่นเต่า</t>
  </si>
  <si>
    <t>บ้านกกไฮโนนน้ำคำ</t>
  </si>
  <si>
    <t>บ้านดงหลวง</t>
  </si>
  <si>
    <t>บ้านสานแว้</t>
  </si>
  <si>
    <t>บ้านเหล่าหมี</t>
  </si>
  <si>
    <t>สมเด็จพระศรีนครินทราบรมราชชนนี84พรรษา</t>
  </si>
  <si>
    <t>บ้านนาหนองแคน</t>
  </si>
  <si>
    <t>บัญชีจัดสรรโควตาและวงเงินเลื่อนขั้นเงินเดือนข้าราชการครูและบุคลากรทางการศึกษา</t>
  </si>
  <si>
    <t>สำนักงานเขตพื้นที่การศึกษาประถมศึกษามุกดาหาร</t>
  </si>
  <si>
    <t>จำนวน(ราย)</t>
  </si>
  <si>
    <t>โควตา 15%</t>
  </si>
  <si>
    <t>ที่</t>
  </si>
  <si>
    <t>รวม</t>
  </si>
  <si>
    <t>บ้านติ้วราษฎร์อุทิศ</t>
  </si>
  <si>
    <t>ตัวเต็ม</t>
  </si>
  <si>
    <t>แก้งโนนคำประชาสรรค์</t>
  </si>
  <si>
    <t>โรงเรียน</t>
  </si>
  <si>
    <t>เศษที่เหลือ</t>
  </si>
  <si>
    <t>เงินเดือนรวม</t>
  </si>
  <si>
    <t>ร้อยละ 6</t>
  </si>
  <si>
    <t>ใช้เมษายน</t>
  </si>
  <si>
    <t>คงเหลือ</t>
  </si>
  <si>
    <t xml:space="preserve">จำนวนข้าราชการ </t>
  </si>
  <si>
    <t>บ้านส้มป่อย"รอดนุกูล"</t>
  </si>
  <si>
    <t>บ้านนาเสือหลายหนองยอ</t>
  </si>
  <si>
    <t>รวมทั้งสิ้น</t>
  </si>
  <si>
    <t>นาหว้าประชาสรรค์</t>
  </si>
  <si>
    <t>บ้านสามขามิตรภาพที่ 3</t>
  </si>
  <si>
    <t>ชุมชนศรีบุญเรือง</t>
  </si>
  <si>
    <t>คำฮีเบญจวิทย์</t>
  </si>
  <si>
    <t>บ้านดงยางนันทวัน</t>
  </si>
  <si>
    <t>ป่าไร่ป่าชาดวิทยา</t>
  </si>
  <si>
    <t>นราธิป-พร้อยสุพิณบ้านโคกตะแบง</t>
  </si>
  <si>
    <t>ผู้บริหารโรงเรียน</t>
  </si>
  <si>
    <t>สพป.มุกดาหาร</t>
  </si>
  <si>
    <t>ครั้งที่ 2 (1 ตุลาคม 2561)</t>
  </si>
  <si>
    <t>ข้าราชการ  ณ วันที่ 1 มีนาคม 2561</t>
  </si>
  <si>
    <t>ณ 1 ก.ย.61</t>
  </si>
  <si>
    <t>โรงเรียนขนาดเล็กกรณีเรียนร่วม</t>
  </si>
  <si>
    <t>บ้านคำเม็ก บ้านโนนสะอาดราษฎร์บำรุง บ้านเหมืองบ่า</t>
  </si>
  <si>
    <t>บ้านคำผึ้ง บ้านจอมมณีใต้</t>
  </si>
  <si>
    <t>บ้านกลาง คำบกราษฎร์นุกูล บ้านห้วยลำโมง</t>
  </si>
  <si>
    <t>บ้านเหล่าสร้างถ่อ บ้านหนองไฮ</t>
  </si>
  <si>
    <t>ชุมชนบ้านหนองบัว บ้านเหล่าดง</t>
  </si>
  <si>
    <t>บ้านงิ้ว บ้านวังนอง</t>
  </si>
  <si>
    <t>บ้านโคกกลาง บ้านเหล่าน้อย บ้านหลุบปึ้ง</t>
  </si>
  <si>
    <t>บ้านโคกหินกอง บ้านแวง</t>
  </si>
  <si>
    <t>บ้านภู บ้านคำพี้</t>
  </si>
  <si>
    <t>โรงเรียนดีใกล้บ้าน(แม่เหล็ก)</t>
  </si>
  <si>
    <t>บ้านป่งโพน บ้านคำบง2</t>
  </si>
  <si>
    <t>ไตรมิตรวิทยาคม บ้านโนนตูม</t>
  </si>
  <si>
    <t>ชุมชนบ้านคำชะอี บ้านแก้งช้างเนียม</t>
  </si>
  <si>
    <t>วัดหลวงปู่จาม มหาปุญโญบ้านห้วยทราย"ราษฎร์ประสงค์" บ้านบาก1 บ้านนาปุ่ง</t>
  </si>
  <si>
    <t>บ้านหนองบง บ้านนาหลวง1</t>
  </si>
  <si>
    <t>สยามกลการ4 บ้านเหล่าแขมทอง</t>
  </si>
  <si>
    <t>บำรุงพงศ์อุปถัมภ์ บ้านคำพอก2</t>
  </si>
  <si>
    <t xml:space="preserve">                  (เอกสารหมายเลข 4/4)</t>
  </si>
  <si>
    <t>บัญชีหมายเลข 4</t>
  </si>
  <si>
    <r>
      <t xml:space="preserve">บัญชีผู้ไม่ได้รับการพิจารณาเลื่อนขั้นเงินเดือน  </t>
    </r>
    <r>
      <rPr>
        <sz val="14"/>
        <rFont val="TH SarabunPSK"/>
        <family val="2"/>
      </rPr>
      <t xml:space="preserve">  ครั้งที่ 2 (1 ตุลาคม 2561) </t>
    </r>
  </si>
  <si>
    <t>โรงเรียน ………………………………..………………สำนักงานเขตพื้นที่การศึกษาประถมศึกษามุกดาหาร</t>
  </si>
  <si>
    <t>ลำดับที่</t>
  </si>
  <si>
    <t xml:space="preserve"> </t>
  </si>
  <si>
    <t>มาสาย</t>
  </si>
  <si>
    <t>ในครึ่งปีที่แล้วมา</t>
  </si>
  <si>
    <t>ตำแหน่ง</t>
  </si>
  <si>
    <t>เงินเดือน</t>
  </si>
  <si>
    <t>ร้อยละ</t>
  </si>
  <si>
    <t>สาเหตุ</t>
  </si>
  <si>
    <t>กฎ ก.ค.ศ. /</t>
  </si>
  <si>
    <t>ความดี</t>
  </si>
  <si>
    <t>ชื่อ - ชื่อสกุล</t>
  </si>
  <si>
    <t>กี่ครั้ง</t>
  </si>
  <si>
    <t>ลาป่วย</t>
  </si>
  <si>
    <t>ลากิจ</t>
  </si>
  <si>
    <t>รวมลา</t>
  </si>
  <si>
    <t>เลขที่</t>
  </si>
  <si>
    <t>ณ 31 มี.ค.61 หรือ 30 ก.ย.61</t>
  </si>
  <si>
    <t>ของคะแนน</t>
  </si>
  <si>
    <t>ที่ไม่ได้รับ</t>
  </si>
  <si>
    <t xml:space="preserve">  ระเบียบกระทรวง</t>
  </si>
  <si>
    <t>ความชอบ</t>
  </si>
  <si>
    <t>ครั้ง</t>
  </si>
  <si>
    <t>วัน</t>
  </si>
  <si>
    <t>อันดับ</t>
  </si>
  <si>
    <t>ขั้น</t>
  </si>
  <si>
    <t>ประเมิน</t>
  </si>
  <si>
    <t>การเลื่อนขั้น</t>
  </si>
  <si>
    <t>การคลังฯ  ข้อ...</t>
  </si>
  <si>
    <t>(ลงชื่อ)</t>
  </si>
  <si>
    <t xml:space="preserve">     ………………………………………………………</t>
  </si>
  <si>
    <t>ผู้เสนอ</t>
  </si>
  <si>
    <t xml:space="preserve">              (…………………………………..…………….……………)</t>
  </si>
  <si>
    <t>ผู้อำนวยการโรงเรียน............................................................................................</t>
  </si>
  <si>
    <t>(เอกสารหมายเลข 4/1)</t>
  </si>
  <si>
    <t>บัญชีหมายเลข 1</t>
  </si>
  <si>
    <t xml:space="preserve">บัญชีผู้ได้รับการพิจารณาเลื่อนขั้นเงินเดือน (1.5 ขั้น)   ครั้งที่ 2 (1 ตุลาคม 2561) </t>
  </si>
  <si>
    <t xml:space="preserve">เลื่อนให้ได้รับ </t>
  </si>
  <si>
    <t xml:space="preserve">เงินเดือน </t>
  </si>
  <si>
    <t xml:space="preserve">เลื่อนให้ได้รับครั้งที่ 2  </t>
  </si>
  <si>
    <t>ณ 31 มี.ค.60</t>
  </si>
  <si>
    <t>ครั้งที่ 1 (1 เม.ย.61)</t>
  </si>
  <si>
    <t>ณ 30 ก.ย.61</t>
  </si>
  <si>
    <t>(1 ต.ค. หรือ 30 ก.ย. กรณีเกษียณ)</t>
  </si>
  <si>
    <t>จำนวนขั้น</t>
  </si>
  <si>
    <t>เป็นขั้น</t>
  </si>
  <si>
    <t>ใช้เงินเลื่อนขั้น</t>
  </si>
  <si>
    <t>(…………………………..…………….……………)</t>
  </si>
  <si>
    <t>(เอกสารหมายเลข 4/2)</t>
  </si>
  <si>
    <t xml:space="preserve">บัญชีหมายเลข 2 </t>
  </si>
  <si>
    <t xml:space="preserve">บัญชีผู้ได้รับการพิจารณาเลื่อนขั้นเงินเดือน (1 ขั้น)    ครั้งที่ 2 (1 ตุลาคม 2561) </t>
  </si>
  <si>
    <t>ณ 31 มี.ค.61</t>
  </si>
  <si>
    <t>(เอกสารหมายเลข 4/3)</t>
  </si>
  <si>
    <t xml:space="preserve">บัญชีหมายเลข 3 </t>
  </si>
  <si>
    <t xml:space="preserve">บัญชีผู้ได้รับการพิจารณาเลื่อนขั้นเงินเดือน (0.5 ขั้น)    ครั้งที่ 2 (1 ตุลาคม 2561) </t>
  </si>
  <si>
    <t>(1 ต.ค.หรือ 30 ก.ย.กรณีเกษียณ)</t>
  </si>
  <si>
    <t>(.........................................................)</t>
  </si>
  <si>
    <t>ผู้อำนวยการโรงเรียน.....................................</t>
  </si>
  <si>
    <t>เงิน</t>
  </si>
  <si>
    <t>ครูผู้ช่วย</t>
  </si>
  <si>
    <t>คศ.1</t>
  </si>
  <si>
    <t>คศ.2</t>
  </si>
  <si>
    <t>คศ.3</t>
  </si>
  <si>
    <t>คศ.4</t>
  </si>
  <si>
    <t>คศ.5</t>
  </si>
  <si>
    <t>บัญชีสรุปการเลื่อนขั้นเงินเดือนข้าราชการ</t>
  </si>
  <si>
    <t>รวมคน</t>
  </si>
  <si>
    <t>ลูกจ้างประจำ</t>
  </si>
  <si>
    <t>เลื่อน 0.5 ขั้น</t>
  </si>
  <si>
    <t>เลื่อน 1 ขั้น</t>
  </si>
  <si>
    <t>ใช้เงินตอบแทนพิเศษ</t>
  </si>
  <si>
    <t>ไม่ได้</t>
  </si>
  <si>
    <t>หมายเหตุ</t>
  </si>
  <si>
    <t>ร้อยละ 2</t>
  </si>
  <si>
    <t>ร้อยละ 4</t>
  </si>
  <si>
    <t>เลื่อนขั้น</t>
  </si>
  <si>
    <t>ราย</t>
  </si>
  <si>
    <t>บาท</t>
  </si>
  <si>
    <t>(ราย)</t>
  </si>
  <si>
    <t>ครั้งที่ 2 (1 ตุลาคม  2561)</t>
  </si>
  <si>
    <t>เลื่อนขั้น  ณ  1 ตุลาคม 2561</t>
  </si>
  <si>
    <t>เลื่อน 1.5 ขั้น</t>
  </si>
  <si>
    <t>จำนวนข้าราชการ</t>
  </si>
  <si>
    <t>รวมใช้เงิน</t>
  </si>
  <si>
    <t>โควตา</t>
  </si>
  <si>
    <t>จำนวน
(ราย)</t>
  </si>
  <si>
    <t>โควตา 
15%</t>
  </si>
  <si>
    <t>1 กันยายน 2561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</si>
</sst>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0.0"/>
    <numFmt numFmtId="205" formatCode="#,##0.0"/>
    <numFmt numFmtId="206" formatCode="_-* #,##0_-;\-* #,##0_-;_-* &quot;-&quot;??_-;_-@_-"/>
    <numFmt numFmtId="207" formatCode="0000000000000"/>
    <numFmt numFmtId="208" formatCode="_(* #,##0_);_(* \(#,##0\);_(* &quot;-&quot;??_);_(@_)"/>
    <numFmt numFmtId="209" formatCode="_-* #,##0.0_-;\-* #,##0.0_-;_-* &quot;-&quot;??_-;_-@_-"/>
    <numFmt numFmtId="210" formatCode="_(* #,##0.0_);_(* \(#,##0.0\);_(* &quot;-&quot;??_);_(@_)"/>
    <numFmt numFmtId="211" formatCode="#,##0.0_);[Red]\(#,##0.0\)"/>
    <numFmt numFmtId="212" formatCode="#,##0_ ;\-#,##0\ 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#,##0.0000000000000"/>
  </numFmts>
  <fonts count="65">
    <font>
      <sz val="10"/>
      <name val="Arial"/>
      <family val="0"/>
    </font>
    <font>
      <sz val="16"/>
      <name val="EucrosiaUPC"/>
      <family val="1"/>
    </font>
    <font>
      <sz val="11"/>
      <color indexed="8"/>
      <name val="Tahoma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5"/>
      <name val="Cordia New"/>
      <family val="2"/>
    </font>
    <font>
      <b/>
      <u val="single"/>
      <sz val="16"/>
      <name val="TH SarabunPSK"/>
      <family val="2"/>
    </font>
    <font>
      <sz val="15"/>
      <name val="TH SarabunPSK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ngsanaUPC"/>
      <family val="0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b/>
      <u val="double"/>
      <sz val="16"/>
      <name val="TH SarabunPSK"/>
      <family val="2"/>
    </font>
    <font>
      <b/>
      <u val="single"/>
      <sz val="14"/>
      <name val="TH SarabunPSK"/>
      <family val="2"/>
    </font>
    <font>
      <sz val="14"/>
      <name val="Cordia New"/>
      <family val="2"/>
    </font>
    <font>
      <sz val="26"/>
      <name val="TH SarabunPSK"/>
      <family val="2"/>
    </font>
    <font>
      <sz val="26"/>
      <color indexed="30"/>
      <name val="TH SarabunPSK"/>
      <family val="2"/>
    </font>
    <font>
      <b/>
      <sz val="26"/>
      <color indexed="30"/>
      <name val="TH SarabunPSK"/>
      <family val="2"/>
    </font>
    <font>
      <i/>
      <sz val="26"/>
      <name val="TH SarabunPSK"/>
      <family val="2"/>
    </font>
    <font>
      <b/>
      <sz val="26"/>
      <color indexed="60"/>
      <name val="TH SarabunPSK"/>
      <family val="2"/>
    </font>
    <font>
      <sz val="14"/>
      <color indexed="8"/>
      <name val="AngsanaUPC"/>
      <family val="1"/>
    </font>
    <font>
      <b/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6"/>
      <color rgb="FF0070C0"/>
      <name val="TH SarabunPSK"/>
      <family val="2"/>
    </font>
    <font>
      <b/>
      <sz val="26"/>
      <color rgb="FF0070C0"/>
      <name val="TH SarabunPSK"/>
      <family val="2"/>
    </font>
    <font>
      <b/>
      <sz val="26"/>
      <color rgb="FFC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hair"/>
      <bottom style="hair"/>
    </border>
    <border>
      <left style="medium"/>
      <right/>
      <top style="hair"/>
      <bottom style="hair"/>
    </border>
    <border>
      <left/>
      <right style="thin"/>
      <top style="hair"/>
      <bottom style="thin"/>
    </border>
    <border>
      <left style="medium"/>
      <right/>
      <top style="hair"/>
      <bottom style="thin"/>
    </border>
    <border>
      <left/>
      <right style="thin"/>
      <top/>
      <bottom style="hair"/>
    </border>
    <border>
      <left style="medium"/>
      <right/>
      <top/>
      <bottom/>
    </border>
    <border>
      <left style="medium"/>
      <right/>
      <top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double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vertical="center" shrinkToFit="1"/>
    </xf>
    <xf numFmtId="217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2" fontId="4" fillId="0" borderId="0" xfId="0" applyNumberFormat="1" applyFont="1" applyFill="1" applyBorder="1" applyAlignment="1">
      <alignment horizontal="left" vertical="center" shrinkToFit="1"/>
    </xf>
    <xf numFmtId="4" fontId="4" fillId="0" borderId="0" xfId="0" applyNumberFormat="1" applyFont="1" applyFill="1" applyBorder="1" applyAlignment="1">
      <alignment horizontal="left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2" fontId="4" fillId="0" borderId="0" xfId="0" applyNumberFormat="1" applyFont="1" applyFill="1" applyAlignment="1">
      <alignment horizontal="left" vertical="center" shrinkToFit="1"/>
    </xf>
    <xf numFmtId="4" fontId="4" fillId="0" borderId="0" xfId="0" applyNumberFormat="1" applyFont="1" applyFill="1" applyAlignment="1">
      <alignment horizontal="left" vertical="center" shrinkToFit="1"/>
    </xf>
    <xf numFmtId="0" fontId="3" fillId="0" borderId="14" xfId="0" applyFont="1" applyFill="1" applyBorder="1" applyAlignment="1">
      <alignment horizontal="center" shrinkToFit="1"/>
    </xf>
    <xf numFmtId="4" fontId="4" fillId="0" borderId="0" xfId="0" applyNumberFormat="1" applyFont="1" applyFill="1" applyBorder="1" applyAlignment="1">
      <alignment vertical="center" shrinkToFit="1"/>
    </xf>
    <xf numFmtId="3" fontId="3" fillId="0" borderId="0" xfId="54" applyNumberFormat="1" applyFont="1" applyFill="1" applyBorder="1" applyAlignment="1">
      <alignment horizontal="center" shrinkToFi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4" fontId="4" fillId="0" borderId="15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center" vertical="center" shrinkToFit="1"/>
    </xf>
    <xf numFmtId="0" fontId="3" fillId="0" borderId="16" xfId="55" applyFont="1" applyFill="1" applyBorder="1" applyAlignment="1">
      <alignment horizontal="left" vertical="center" shrinkToFit="1"/>
      <protection/>
    </xf>
    <xf numFmtId="4" fontId="3" fillId="0" borderId="16" xfId="0" applyNumberFormat="1" applyFont="1" applyBorder="1" applyAlignment="1">
      <alignment horizontal="center"/>
    </xf>
    <xf numFmtId="3" fontId="4" fillId="0" borderId="16" xfId="0" applyNumberFormat="1" applyFont="1" applyFill="1" applyBorder="1" applyAlignment="1">
      <alignment horizontal="center" vertical="center" shrinkToFit="1"/>
    </xf>
    <xf numFmtId="4" fontId="4" fillId="0" borderId="16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55" applyFont="1" applyFill="1" applyBorder="1" applyAlignment="1">
      <alignment horizontal="left" vertical="center" shrinkToFit="1"/>
      <protection/>
    </xf>
    <xf numFmtId="0" fontId="3" fillId="0" borderId="16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3" fontId="3" fillId="0" borderId="19" xfId="0" applyNumberFormat="1" applyFont="1" applyFill="1" applyBorder="1" applyAlignment="1">
      <alignment horizontal="center" shrinkToFit="1"/>
    </xf>
    <xf numFmtId="4" fontId="3" fillId="0" borderId="20" xfId="0" applyNumberFormat="1" applyFont="1" applyFill="1" applyBorder="1" applyAlignment="1">
      <alignment horizontal="center" shrinkToFit="1"/>
    </xf>
    <xf numFmtId="0" fontId="6" fillId="0" borderId="16" xfId="55" applyFont="1" applyFill="1" applyBorder="1" applyAlignment="1">
      <alignment horizontal="left" vertical="center" shrinkToFit="1"/>
      <protection/>
    </xf>
    <xf numFmtId="4" fontId="3" fillId="0" borderId="18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shrinkToFit="1"/>
    </xf>
    <xf numFmtId="0" fontId="3" fillId="0" borderId="2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3" fontId="3" fillId="0" borderId="20" xfId="0" applyNumberFormat="1" applyFont="1" applyFill="1" applyBorder="1" applyAlignment="1">
      <alignment horizontal="center" shrinkToFit="1"/>
    </xf>
    <xf numFmtId="4" fontId="3" fillId="0" borderId="16" xfId="0" applyNumberFormat="1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4" fontId="3" fillId="0" borderId="19" xfId="0" applyNumberFormat="1" applyFont="1" applyFill="1" applyBorder="1" applyAlignment="1">
      <alignment horizontal="center" shrinkToFit="1"/>
    </xf>
    <xf numFmtId="3" fontId="4" fillId="0" borderId="19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shrinkToFit="1"/>
    </xf>
    <xf numFmtId="0" fontId="3" fillId="0" borderId="20" xfId="55" applyFont="1" applyFill="1" applyBorder="1" applyAlignment="1">
      <alignment horizontal="left" vertical="center" shrinkToFit="1"/>
      <protection/>
    </xf>
    <xf numFmtId="3" fontId="4" fillId="0" borderId="20" xfId="0" applyNumberFormat="1" applyFont="1" applyFill="1" applyBorder="1" applyAlignment="1">
      <alignment horizontal="center" vertical="center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shrinkToFit="1"/>
    </xf>
    <xf numFmtId="0" fontId="3" fillId="0" borderId="25" xfId="0" applyFont="1" applyFill="1" applyBorder="1" applyAlignment="1">
      <alignment horizontal="center" shrinkToFit="1"/>
    </xf>
    <xf numFmtId="3" fontId="4" fillId="0" borderId="22" xfId="0" applyNumberFormat="1" applyFont="1" applyFill="1" applyBorder="1" applyAlignment="1">
      <alignment horizontal="center" vertical="center" shrinkToFit="1"/>
    </xf>
    <xf numFmtId="3" fontId="4" fillId="0" borderId="24" xfId="0" applyNumberFormat="1" applyFont="1" applyFill="1" applyBorder="1" applyAlignment="1">
      <alignment horizontal="center" vertical="center" shrinkToFit="1"/>
    </xf>
    <xf numFmtId="3" fontId="7" fillId="0" borderId="16" xfId="0" applyNumberFormat="1" applyFont="1" applyFill="1" applyBorder="1" applyAlignment="1">
      <alignment horizontal="center" shrinkToFit="1"/>
    </xf>
    <xf numFmtId="3" fontId="3" fillId="0" borderId="16" xfId="55" applyNumberFormat="1" applyFont="1" applyFill="1" applyBorder="1" applyAlignment="1">
      <alignment horizontal="center" vertical="center" shrinkToFit="1"/>
      <protection/>
    </xf>
    <xf numFmtId="0" fontId="3" fillId="0" borderId="26" xfId="55" applyFont="1" applyFill="1" applyBorder="1" applyAlignment="1">
      <alignment horizontal="center" vertical="center" shrinkToFit="1"/>
      <protection/>
    </xf>
    <xf numFmtId="0" fontId="3" fillId="0" borderId="23" xfId="55" applyFont="1" applyFill="1" applyBorder="1" applyAlignment="1">
      <alignment horizontal="center" vertical="center" shrinkToFit="1"/>
      <protection/>
    </xf>
    <xf numFmtId="0" fontId="3" fillId="0" borderId="27" xfId="55" applyFont="1" applyFill="1" applyBorder="1" applyAlignment="1">
      <alignment horizontal="center" vertical="center" shrinkToFit="1"/>
      <protection/>
    </xf>
    <xf numFmtId="0" fontId="3" fillId="0" borderId="25" xfId="55" applyFont="1" applyFill="1" applyBorder="1" applyAlignment="1">
      <alignment horizontal="center" vertical="center" shrinkToFit="1"/>
      <protection/>
    </xf>
    <xf numFmtId="0" fontId="4" fillId="0" borderId="0" xfId="0" applyFont="1" applyFill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3" fontId="4" fillId="0" borderId="12" xfId="0" applyNumberFormat="1" applyFont="1" applyFill="1" applyBorder="1" applyAlignment="1">
      <alignment horizontal="center" vertical="center" shrinkToFit="1"/>
    </xf>
    <xf numFmtId="3" fontId="4" fillId="0" borderId="14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center" shrinkToFit="1"/>
    </xf>
    <xf numFmtId="4" fontId="4" fillId="0" borderId="10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3" fillId="0" borderId="0" xfId="60" applyFont="1" applyAlignment="1">
      <alignment shrinkToFit="1"/>
      <protection/>
    </xf>
    <xf numFmtId="0" fontId="27" fillId="0" borderId="0" xfId="60" applyFont="1" applyAlignment="1">
      <alignment horizontal="center" shrinkToFit="1"/>
      <protection/>
    </xf>
    <xf numFmtId="0" fontId="28" fillId="0" borderId="0" xfId="60" applyFont="1" applyAlignment="1">
      <alignment horizontal="center" shrinkToFit="1"/>
      <protection/>
    </xf>
    <xf numFmtId="0" fontId="29" fillId="0" borderId="0" xfId="60" applyFont="1" applyAlignment="1">
      <alignment horizontal="center" shrinkToFit="1"/>
      <protection/>
    </xf>
    <xf numFmtId="0" fontId="29" fillId="0" borderId="0" xfId="60" applyFont="1" applyAlignment="1">
      <alignment shrinkToFit="1"/>
      <protection/>
    </xf>
    <xf numFmtId="0" fontId="27" fillId="0" borderId="0" xfId="60" applyFont="1" applyAlignment="1">
      <alignment horizontal="centerContinuous" shrinkToFit="1"/>
      <protection/>
    </xf>
    <xf numFmtId="0" fontId="30" fillId="0" borderId="29" xfId="60" applyFont="1" applyBorder="1" applyAlignment="1">
      <alignment horizontal="center" shrinkToFit="1"/>
      <protection/>
    </xf>
    <xf numFmtId="0" fontId="29" fillId="0" borderId="15" xfId="60" applyFont="1" applyBorder="1" applyAlignment="1">
      <alignment horizontal="center" shrinkToFit="1"/>
      <protection/>
    </xf>
    <xf numFmtId="0" fontId="29" fillId="0" borderId="12" xfId="60" applyFont="1" applyBorder="1" applyAlignment="1">
      <alignment horizontal="center" shrinkToFit="1"/>
      <protection/>
    </xf>
    <xf numFmtId="0" fontId="31" fillId="0" borderId="15" xfId="60" applyFont="1" applyBorder="1" applyAlignment="1">
      <alignment horizontal="center" shrinkToFit="1"/>
      <protection/>
    </xf>
    <xf numFmtId="0" fontId="29" fillId="0" borderId="31" xfId="60" applyFont="1" applyBorder="1" applyAlignment="1">
      <alignment horizontal="center" shrinkToFit="1"/>
      <protection/>
    </xf>
    <xf numFmtId="0" fontId="29" fillId="0" borderId="33" xfId="60" applyFont="1" applyBorder="1" applyAlignment="1">
      <alignment horizontal="center" shrinkToFit="1"/>
      <protection/>
    </xf>
    <xf numFmtId="0" fontId="31" fillId="0" borderId="12" xfId="60" applyFont="1" applyBorder="1" applyAlignment="1">
      <alignment shrinkToFit="1"/>
      <protection/>
    </xf>
    <xf numFmtId="0" fontId="31" fillId="0" borderId="12" xfId="60" applyFont="1" applyBorder="1" applyAlignment="1">
      <alignment horizontal="center" shrinkToFit="1"/>
      <protection/>
    </xf>
    <xf numFmtId="0" fontId="31" fillId="0" borderId="29" xfId="60" applyFont="1" applyBorder="1" applyAlignment="1">
      <alignment horizontal="center" shrinkToFit="1"/>
      <protection/>
    </xf>
    <xf numFmtId="0" fontId="30" fillId="0" borderId="12" xfId="60" applyFont="1" applyBorder="1" applyAlignment="1">
      <alignment horizontal="center" shrinkToFit="1"/>
      <protection/>
    </xf>
    <xf numFmtId="0" fontId="29" fillId="0" borderId="0" xfId="60" applyFont="1" applyBorder="1" applyAlignment="1">
      <alignment shrinkToFit="1"/>
      <protection/>
    </xf>
    <xf numFmtId="0" fontId="30" fillId="0" borderId="11" xfId="60" applyFont="1" applyBorder="1" applyAlignment="1">
      <alignment horizontal="center" shrinkToFit="1"/>
      <protection/>
    </xf>
    <xf numFmtId="0" fontId="29" fillId="0" borderId="16" xfId="60" applyFont="1" applyBorder="1" applyAlignment="1">
      <alignment horizontal="center" shrinkToFit="1"/>
      <protection/>
    </xf>
    <xf numFmtId="0" fontId="29" fillId="0" borderId="17" xfId="60" applyFont="1" applyBorder="1" applyAlignment="1">
      <alignment horizontal="center" shrinkToFit="1"/>
      <protection/>
    </xf>
    <xf numFmtId="0" fontId="31" fillId="0" borderId="16" xfId="60" applyFont="1" applyBorder="1" applyAlignment="1">
      <alignment horizontal="center" shrinkToFit="1"/>
      <protection/>
    </xf>
    <xf numFmtId="0" fontId="29" fillId="0" borderId="23" xfId="60" applyFont="1" applyBorder="1" applyAlignment="1">
      <alignment horizontal="centerContinuous" shrinkToFit="1"/>
      <protection/>
    </xf>
    <xf numFmtId="0" fontId="29" fillId="0" borderId="20" xfId="60" applyFont="1" applyBorder="1" applyAlignment="1">
      <alignment horizontal="centerContinuous" shrinkToFit="1"/>
      <protection/>
    </xf>
    <xf numFmtId="0" fontId="29" fillId="0" borderId="24" xfId="60" applyFont="1" applyBorder="1" applyAlignment="1">
      <alignment horizontal="center" shrinkToFit="1"/>
      <protection/>
    </xf>
    <xf numFmtId="0" fontId="29" fillId="0" borderId="26" xfId="60" applyFont="1" applyBorder="1" applyAlignment="1">
      <alignment horizontal="center" shrinkToFit="1"/>
      <protection/>
    </xf>
    <xf numFmtId="0" fontId="31" fillId="0" borderId="17" xfId="60" applyFont="1" applyBorder="1" applyAlignment="1">
      <alignment horizontal="center" shrinkToFit="1"/>
      <protection/>
    </xf>
    <xf numFmtId="0" fontId="30" fillId="0" borderId="22" xfId="60" applyFont="1" applyBorder="1" applyAlignment="1">
      <alignment horizontal="center" shrinkToFit="1"/>
      <protection/>
    </xf>
    <xf numFmtId="0" fontId="30" fillId="0" borderId="25" xfId="60" applyFont="1" applyBorder="1" applyAlignment="1">
      <alignment horizontal="center" shrinkToFit="1"/>
      <protection/>
    </xf>
    <xf numFmtId="49" fontId="30" fillId="0" borderId="16" xfId="60" applyNumberFormat="1" applyFont="1" applyBorder="1" applyAlignment="1">
      <alignment horizontal="center" shrinkToFit="1"/>
      <protection/>
    </xf>
    <xf numFmtId="0" fontId="30" fillId="0" borderId="17" xfId="60" applyFont="1" applyBorder="1" applyAlignment="1">
      <alignment horizontal="center" shrinkToFit="1"/>
      <protection/>
    </xf>
    <xf numFmtId="0" fontId="30" fillId="0" borderId="25" xfId="60" applyFont="1" applyBorder="1" applyAlignment="1">
      <alignment horizontal="center" shrinkToFit="1"/>
      <protection/>
    </xf>
    <xf numFmtId="0" fontId="29" fillId="0" borderId="19" xfId="60" applyFont="1" applyBorder="1" applyAlignment="1">
      <alignment shrinkToFit="1"/>
      <protection/>
    </xf>
    <xf numFmtId="0" fontId="29" fillId="0" borderId="22" xfId="60" applyFont="1" applyBorder="1" applyAlignment="1">
      <alignment shrinkToFit="1"/>
      <protection/>
    </xf>
    <xf numFmtId="0" fontId="29" fillId="0" borderId="25" xfId="60" applyFont="1" applyBorder="1" applyAlignment="1">
      <alignment horizontal="center" shrinkToFit="1"/>
      <protection/>
    </xf>
    <xf numFmtId="0" fontId="29" fillId="0" borderId="19" xfId="60" applyFont="1" applyBorder="1" applyAlignment="1">
      <alignment horizontal="center" shrinkToFit="1"/>
      <protection/>
    </xf>
    <xf numFmtId="0" fontId="29" fillId="0" borderId="22" xfId="60" applyFont="1" applyBorder="1" applyAlignment="1">
      <alignment horizontal="center" shrinkToFit="1"/>
      <protection/>
    </xf>
    <xf numFmtId="0" fontId="31" fillId="0" borderId="19" xfId="60" applyFont="1" applyBorder="1" applyAlignment="1">
      <alignment horizontal="center" shrinkToFit="1"/>
      <protection/>
    </xf>
    <xf numFmtId="0" fontId="31" fillId="0" borderId="25" xfId="60" applyFont="1" applyBorder="1" applyAlignment="1">
      <alignment horizontal="center" shrinkToFit="1"/>
      <protection/>
    </xf>
    <xf numFmtId="0" fontId="30" fillId="0" borderId="22" xfId="60" applyFont="1" applyBorder="1" applyAlignment="1">
      <alignment horizontal="center" shrinkToFit="1"/>
      <protection/>
    </xf>
    <xf numFmtId="0" fontId="3" fillId="0" borderId="21" xfId="60" applyFont="1" applyBorder="1" applyAlignment="1">
      <alignment shrinkToFit="1"/>
      <protection/>
    </xf>
    <xf numFmtId="0" fontId="3" fillId="0" borderId="18" xfId="60" applyFont="1" applyBorder="1" applyAlignment="1">
      <alignment shrinkToFit="1"/>
      <protection/>
    </xf>
    <xf numFmtId="0" fontId="3" fillId="0" borderId="34" xfId="60" applyFont="1" applyBorder="1" applyAlignment="1">
      <alignment shrinkToFit="1"/>
      <protection/>
    </xf>
    <xf numFmtId="0" fontId="3" fillId="0" borderId="35" xfId="60" applyFont="1" applyBorder="1" applyAlignment="1">
      <alignment shrinkToFit="1"/>
      <protection/>
    </xf>
    <xf numFmtId="0" fontId="3" fillId="0" borderId="0" xfId="60" applyFont="1" applyBorder="1" applyAlignment="1">
      <alignment shrinkToFit="1"/>
      <protection/>
    </xf>
    <xf numFmtId="0" fontId="3" fillId="0" borderId="11" xfId="60" applyFont="1" applyBorder="1" applyAlignment="1">
      <alignment horizontal="center" shrinkToFit="1"/>
      <protection/>
    </xf>
    <xf numFmtId="0" fontId="3" fillId="0" borderId="16" xfId="60" applyFont="1" applyBorder="1" applyAlignment="1">
      <alignment shrinkToFit="1"/>
      <protection/>
    </xf>
    <xf numFmtId="0" fontId="3" fillId="0" borderId="16" xfId="60" applyFont="1" applyBorder="1" applyAlignment="1">
      <alignment horizontal="center" shrinkToFit="1"/>
      <protection/>
    </xf>
    <xf numFmtId="0" fontId="32" fillId="0" borderId="16" xfId="60" applyFont="1" applyBorder="1" applyAlignment="1">
      <alignment horizontal="center" shrinkToFit="1"/>
      <protection/>
    </xf>
    <xf numFmtId="0" fontId="3" fillId="0" borderId="17" xfId="60" applyFont="1" applyBorder="1" applyAlignment="1">
      <alignment shrinkToFit="1"/>
      <protection/>
    </xf>
    <xf numFmtId="0" fontId="3" fillId="0" borderId="11" xfId="60" applyFont="1" applyBorder="1" applyAlignment="1">
      <alignment shrinkToFit="1"/>
      <protection/>
    </xf>
    <xf numFmtId="0" fontId="3" fillId="0" borderId="30" xfId="60" applyFont="1" applyBorder="1" applyAlignment="1">
      <alignment shrinkToFit="1"/>
      <protection/>
    </xf>
    <xf numFmtId="0" fontId="3" fillId="0" borderId="10" xfId="60" applyFont="1" applyBorder="1" applyAlignment="1">
      <alignment shrinkToFit="1"/>
      <protection/>
    </xf>
    <xf numFmtId="0" fontId="3" fillId="0" borderId="14" xfId="60" applyFont="1" applyBorder="1" applyAlignment="1">
      <alignment shrinkToFit="1"/>
      <protection/>
    </xf>
    <xf numFmtId="0" fontId="33" fillId="0" borderId="0" xfId="60" applyFont="1" applyAlignment="1">
      <alignment shrinkToFit="1"/>
      <protection/>
    </xf>
    <xf numFmtId="0" fontId="34" fillId="0" borderId="0" xfId="60" applyFont="1" applyAlignment="1">
      <alignment shrinkToFit="1"/>
      <protection/>
    </xf>
    <xf numFmtId="0" fontId="27" fillId="0" borderId="0" xfId="60" applyFont="1" applyAlignment="1">
      <alignment shrinkToFit="1"/>
      <protection/>
    </xf>
    <xf numFmtId="0" fontId="29" fillId="0" borderId="0" xfId="60" applyFont="1" applyAlignment="1">
      <alignment horizontal="right" shrinkToFit="1"/>
      <protection/>
    </xf>
    <xf numFmtId="0" fontId="3" fillId="0" borderId="0" xfId="60" applyFont="1">
      <alignment/>
      <protection/>
    </xf>
    <xf numFmtId="0" fontId="27" fillId="0" borderId="0" xfId="60" applyFont="1" applyAlignment="1">
      <alignment horizontal="center"/>
      <protection/>
    </xf>
    <xf numFmtId="0" fontId="29" fillId="0" borderId="0" xfId="60" applyFont="1" applyAlignment="1">
      <alignment horizontal="center"/>
      <protection/>
    </xf>
    <xf numFmtId="0" fontId="29" fillId="0" borderId="0" xfId="60" applyFont="1">
      <alignment/>
      <protection/>
    </xf>
    <xf numFmtId="0" fontId="27" fillId="0" borderId="0" xfId="60" applyFont="1" applyAlignment="1">
      <alignment horizontal="centerContinuous"/>
      <protection/>
    </xf>
    <xf numFmtId="0" fontId="30" fillId="0" borderId="29" xfId="60" applyFont="1" applyBorder="1" applyAlignment="1">
      <alignment horizontal="center"/>
      <protection/>
    </xf>
    <xf numFmtId="0" fontId="29" fillId="0" borderId="15" xfId="60" applyFont="1" applyBorder="1" applyAlignment="1">
      <alignment horizontal="center"/>
      <protection/>
    </xf>
    <xf numFmtId="0" fontId="29" fillId="0" borderId="12" xfId="60" applyFont="1" applyBorder="1" applyAlignment="1">
      <alignment horizontal="center"/>
      <protection/>
    </xf>
    <xf numFmtId="0" fontId="31" fillId="0" borderId="15" xfId="60" applyFont="1" applyBorder="1" applyAlignment="1">
      <alignment horizontal="center"/>
      <protection/>
    </xf>
    <xf numFmtId="0" fontId="29" fillId="0" borderId="31" xfId="60" applyFont="1" applyBorder="1" applyAlignment="1">
      <alignment horizontal="center"/>
      <protection/>
    </xf>
    <xf numFmtId="0" fontId="29" fillId="0" borderId="33" xfId="60" applyFont="1" applyBorder="1" applyAlignment="1">
      <alignment horizontal="center"/>
      <protection/>
    </xf>
    <xf numFmtId="0" fontId="31" fillId="0" borderId="12" xfId="60" applyFont="1" applyBorder="1">
      <alignment/>
      <protection/>
    </xf>
    <xf numFmtId="0" fontId="31" fillId="0" borderId="12" xfId="60" applyFont="1" applyBorder="1" applyAlignment="1">
      <alignment horizontal="center"/>
      <protection/>
    </xf>
    <xf numFmtId="0" fontId="31" fillId="0" borderId="29" xfId="60" applyFont="1" applyBorder="1" applyAlignment="1">
      <alignment horizontal="center"/>
      <protection/>
    </xf>
    <xf numFmtId="0" fontId="31" fillId="0" borderId="36" xfId="60" applyFont="1" applyBorder="1" applyAlignment="1">
      <alignment horizontal="center"/>
      <protection/>
    </xf>
    <xf numFmtId="0" fontId="29" fillId="0" borderId="0" xfId="60" applyFont="1" applyBorder="1">
      <alignment/>
      <protection/>
    </xf>
    <xf numFmtId="0" fontId="30" fillId="0" borderId="11" xfId="60" applyFont="1" applyBorder="1" applyAlignment="1">
      <alignment horizontal="center"/>
      <protection/>
    </xf>
    <xf numFmtId="0" fontId="29" fillId="0" borderId="16" xfId="60" applyFont="1" applyBorder="1" applyAlignment="1">
      <alignment horizontal="center"/>
      <protection/>
    </xf>
    <xf numFmtId="0" fontId="29" fillId="0" borderId="17" xfId="60" applyFont="1" applyBorder="1" applyAlignment="1">
      <alignment horizontal="center"/>
      <protection/>
    </xf>
    <xf numFmtId="0" fontId="31" fillId="0" borderId="16" xfId="60" applyFont="1" applyBorder="1" applyAlignment="1">
      <alignment horizontal="center"/>
      <protection/>
    </xf>
    <xf numFmtId="0" fontId="29" fillId="0" borderId="23" xfId="60" applyFont="1" applyBorder="1" applyAlignment="1">
      <alignment horizontal="centerContinuous"/>
      <protection/>
    </xf>
    <xf numFmtId="0" fontId="29" fillId="0" borderId="20" xfId="60" applyFont="1" applyBorder="1" applyAlignment="1">
      <alignment horizontal="centerContinuous"/>
      <protection/>
    </xf>
    <xf numFmtId="0" fontId="29" fillId="0" borderId="24" xfId="60" applyFont="1" applyBorder="1" applyAlignment="1">
      <alignment horizontal="center"/>
      <protection/>
    </xf>
    <xf numFmtId="0" fontId="29" fillId="0" borderId="26" xfId="60" applyFont="1" applyBorder="1" applyAlignment="1">
      <alignment horizontal="center"/>
      <protection/>
    </xf>
    <xf numFmtId="0" fontId="31" fillId="0" borderId="17" xfId="60" applyFont="1" applyBorder="1" applyAlignment="1">
      <alignment horizontal="center"/>
      <protection/>
    </xf>
    <xf numFmtId="0" fontId="31" fillId="0" borderId="22" xfId="60" applyFont="1" applyBorder="1" applyAlignment="1">
      <alignment horizontal="center"/>
      <protection/>
    </xf>
    <xf numFmtId="0" fontId="31" fillId="0" borderId="25" xfId="60" applyFont="1" applyBorder="1" applyAlignment="1">
      <alignment horizontal="center"/>
      <protection/>
    </xf>
    <xf numFmtId="49" fontId="29" fillId="0" borderId="27" xfId="60" applyNumberFormat="1" applyFont="1" applyBorder="1" applyAlignment="1">
      <alignment horizontal="center" vertical="center"/>
      <protection/>
    </xf>
    <xf numFmtId="49" fontId="29" fillId="0" borderId="25" xfId="60" applyNumberFormat="1" applyFont="1" applyBorder="1" applyAlignment="1">
      <alignment horizontal="center" vertical="center"/>
      <protection/>
    </xf>
    <xf numFmtId="49" fontId="29" fillId="0" borderId="22" xfId="60" applyNumberFormat="1" applyFont="1" applyBorder="1" applyAlignment="1">
      <alignment horizontal="center" vertical="center"/>
      <protection/>
    </xf>
    <xf numFmtId="49" fontId="29" fillId="0" borderId="22" xfId="60" applyNumberFormat="1" applyFont="1" applyBorder="1" applyAlignment="1">
      <alignment horizontal="center" vertical="center" shrinkToFit="1"/>
      <protection/>
    </xf>
    <xf numFmtId="49" fontId="29" fillId="0" borderId="27" xfId="60" applyNumberFormat="1" applyFont="1" applyBorder="1" applyAlignment="1">
      <alignment horizontal="center" vertical="center" shrinkToFit="1"/>
      <protection/>
    </xf>
    <xf numFmtId="49" fontId="29" fillId="0" borderId="25" xfId="60" applyNumberFormat="1" applyFont="1" applyBorder="1" applyAlignment="1">
      <alignment horizontal="center" vertical="center" shrinkToFit="1"/>
      <protection/>
    </xf>
    <xf numFmtId="49" fontId="30" fillId="0" borderId="16" xfId="60" applyNumberFormat="1" applyFont="1" applyBorder="1" applyAlignment="1">
      <alignment horizontal="center"/>
      <protection/>
    </xf>
    <xf numFmtId="0" fontId="30" fillId="0" borderId="25" xfId="60" applyFont="1" applyBorder="1" applyAlignment="1">
      <alignment horizontal="center"/>
      <protection/>
    </xf>
    <xf numFmtId="0" fontId="30" fillId="0" borderId="19" xfId="60" applyFont="1" applyBorder="1">
      <alignment/>
      <protection/>
    </xf>
    <xf numFmtId="0" fontId="30" fillId="0" borderId="22" xfId="60" applyFont="1" applyBorder="1">
      <alignment/>
      <protection/>
    </xf>
    <xf numFmtId="0" fontId="30" fillId="0" borderId="19" xfId="60" applyFont="1" applyBorder="1" applyAlignment="1">
      <alignment horizontal="center"/>
      <protection/>
    </xf>
    <xf numFmtId="0" fontId="30" fillId="0" borderId="22" xfId="60" applyFont="1" applyBorder="1" applyAlignment="1">
      <alignment horizontal="center"/>
      <protection/>
    </xf>
    <xf numFmtId="49" fontId="30" fillId="0" borderId="25" xfId="60" applyNumberFormat="1" applyFont="1" applyBorder="1" applyAlignment="1">
      <alignment horizontal="center" vertical="center"/>
      <protection/>
    </xf>
    <xf numFmtId="49" fontId="30" fillId="0" borderId="27" xfId="60" applyNumberFormat="1" applyFont="1" applyBorder="1" applyAlignment="1">
      <alignment horizontal="center" vertical="center" shrinkToFit="1"/>
      <protection/>
    </xf>
    <xf numFmtId="0" fontId="30" fillId="0" borderId="0" xfId="60" applyFont="1" applyBorder="1">
      <alignment/>
      <protection/>
    </xf>
    <xf numFmtId="0" fontId="30" fillId="0" borderId="0" xfId="60" applyFont="1">
      <alignment/>
      <protection/>
    </xf>
    <xf numFmtId="0" fontId="3" fillId="0" borderId="21" xfId="60" applyFont="1" applyBorder="1">
      <alignment/>
      <protection/>
    </xf>
    <xf numFmtId="0" fontId="3" fillId="0" borderId="18" xfId="60" applyFont="1" applyBorder="1">
      <alignment/>
      <protection/>
    </xf>
    <xf numFmtId="0" fontId="3" fillId="0" borderId="35" xfId="60" applyFont="1" applyBorder="1">
      <alignment/>
      <protection/>
    </xf>
    <xf numFmtId="0" fontId="3" fillId="0" borderId="0" xfId="60" applyFont="1" applyBorder="1">
      <alignment/>
      <protection/>
    </xf>
    <xf numFmtId="0" fontId="3" fillId="0" borderId="11" xfId="60" applyFont="1" applyBorder="1" applyAlignment="1">
      <alignment horizontal="center"/>
      <protection/>
    </xf>
    <xf numFmtId="0" fontId="3" fillId="0" borderId="16" xfId="60" applyFont="1" applyBorder="1">
      <alignment/>
      <protection/>
    </xf>
    <xf numFmtId="0" fontId="3" fillId="0" borderId="16" xfId="60" applyFont="1" applyBorder="1" applyAlignment="1">
      <alignment horizontal="center"/>
      <protection/>
    </xf>
    <xf numFmtId="0" fontId="32" fillId="0" borderId="16" xfId="60" applyFont="1" applyBorder="1" applyAlignment="1">
      <alignment horizontal="center"/>
      <protection/>
    </xf>
    <xf numFmtId="0" fontId="3" fillId="0" borderId="17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30" xfId="60" applyFont="1" applyBorder="1">
      <alignment/>
      <protection/>
    </xf>
    <xf numFmtId="0" fontId="3" fillId="0" borderId="10" xfId="60" applyFont="1" applyBorder="1">
      <alignment/>
      <protection/>
    </xf>
    <xf numFmtId="0" fontId="3" fillId="0" borderId="14" xfId="60" applyFont="1" applyBorder="1">
      <alignment/>
      <protection/>
    </xf>
    <xf numFmtId="0" fontId="33" fillId="0" borderId="0" xfId="60" applyFont="1">
      <alignment/>
      <protection/>
    </xf>
    <xf numFmtId="0" fontId="27" fillId="0" borderId="0" xfId="60" applyFont="1">
      <alignment/>
      <protection/>
    </xf>
    <xf numFmtId="0" fontId="29" fillId="0" borderId="0" xfId="60" applyFont="1" applyAlignment="1">
      <alignment horizontal="right"/>
      <protection/>
    </xf>
    <xf numFmtId="0" fontId="31" fillId="0" borderId="12" xfId="60" applyFont="1" applyBorder="1" applyAlignment="1">
      <alignment horizontal="center" shrinkToFit="1"/>
      <protection/>
    </xf>
    <xf numFmtId="0" fontId="31" fillId="0" borderId="36" xfId="60" applyFont="1" applyBorder="1" applyAlignment="1">
      <alignment horizontal="center" shrinkToFit="1"/>
      <protection/>
    </xf>
    <xf numFmtId="0" fontId="30" fillId="0" borderId="19" xfId="60" applyFont="1" applyBorder="1" applyAlignment="1">
      <alignment shrinkToFit="1"/>
      <protection/>
    </xf>
    <xf numFmtId="0" fontId="30" fillId="0" borderId="22" xfId="60" applyFont="1" applyBorder="1" applyAlignment="1">
      <alignment shrinkToFit="1"/>
      <protection/>
    </xf>
    <xf numFmtId="0" fontId="30" fillId="0" borderId="19" xfId="60" applyFont="1" applyBorder="1" applyAlignment="1">
      <alignment horizontal="center" shrinkToFit="1"/>
      <protection/>
    </xf>
    <xf numFmtId="49" fontId="30" fillId="0" borderId="25" xfId="60" applyNumberFormat="1" applyFont="1" applyBorder="1" applyAlignment="1">
      <alignment horizontal="center" vertical="center" shrinkToFit="1"/>
      <protection/>
    </xf>
    <xf numFmtId="0" fontId="30" fillId="0" borderId="0" xfId="60" applyFont="1" applyBorder="1" applyAlignment="1">
      <alignment shrinkToFit="1"/>
      <protection/>
    </xf>
    <xf numFmtId="0" fontId="30" fillId="0" borderId="0" xfId="60" applyFont="1" applyAlignment="1">
      <alignment shrinkToFit="1"/>
      <protection/>
    </xf>
    <xf numFmtId="0" fontId="29" fillId="0" borderId="0" xfId="60" applyFont="1" applyAlignment="1">
      <alignment/>
      <protection/>
    </xf>
    <xf numFmtId="0" fontId="30" fillId="0" borderId="12" xfId="60" applyFont="1" applyBorder="1" applyAlignment="1">
      <alignment horizontal="center"/>
      <protection/>
    </xf>
    <xf numFmtId="0" fontId="30" fillId="0" borderId="36" xfId="60" applyFont="1" applyBorder="1" applyAlignment="1">
      <alignment horizontal="center"/>
      <protection/>
    </xf>
    <xf numFmtId="0" fontId="29" fillId="0" borderId="29" xfId="60" applyFont="1" applyBorder="1" applyAlignment="1">
      <alignment horizontal="center"/>
      <protection/>
    </xf>
    <xf numFmtId="0" fontId="29" fillId="0" borderId="17" xfId="60" applyFont="1" applyBorder="1" applyAlignment="1">
      <alignment horizontal="center"/>
      <protection/>
    </xf>
    <xf numFmtId="0" fontId="29" fillId="0" borderId="0" xfId="60" applyFont="1" applyBorder="1" applyAlignment="1">
      <alignment horizontal="center"/>
      <protection/>
    </xf>
    <xf numFmtId="0" fontId="29" fillId="0" borderId="11" xfId="60" applyFont="1" applyBorder="1" applyAlignment="1">
      <alignment horizontal="center"/>
      <protection/>
    </xf>
    <xf numFmtId="0" fontId="30" fillId="0" borderId="27" xfId="60" applyFont="1" applyBorder="1" applyAlignment="1">
      <alignment horizontal="center"/>
      <protection/>
    </xf>
    <xf numFmtId="0" fontId="30" fillId="0" borderId="25" xfId="60" applyFont="1" applyBorder="1">
      <alignment/>
      <protection/>
    </xf>
    <xf numFmtId="49" fontId="30" fillId="0" borderId="27" xfId="60" applyNumberFormat="1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/>
      <protection/>
    </xf>
    <xf numFmtId="0" fontId="3" fillId="0" borderId="17" xfId="55" applyFont="1" applyFill="1" applyBorder="1" applyAlignment="1">
      <alignment horizontal="center" vertical="center" shrinkToFit="1"/>
      <protection/>
    </xf>
    <xf numFmtId="0" fontId="3" fillId="0" borderId="0" xfId="55" applyFont="1" applyFill="1" applyBorder="1" applyAlignment="1">
      <alignment horizontal="left" vertical="center" shrinkToFit="1"/>
      <protection/>
    </xf>
    <xf numFmtId="0" fontId="3" fillId="0" borderId="11" xfId="55" applyFont="1" applyFill="1" applyBorder="1" applyAlignment="1">
      <alignment horizontal="left" vertical="center" shrinkToFit="1"/>
      <protection/>
    </xf>
    <xf numFmtId="0" fontId="3" fillId="0" borderId="16" xfId="55" applyFont="1" applyFill="1" applyBorder="1" applyAlignment="1">
      <alignment horizontal="center" vertical="center" shrinkToFit="1"/>
      <protection/>
    </xf>
    <xf numFmtId="3" fontId="5" fillId="0" borderId="16" xfId="60" applyNumberFormat="1" applyFont="1" applyFill="1" applyBorder="1" applyAlignment="1">
      <alignment horizontal="center" shrinkToFit="1"/>
      <protection/>
    </xf>
    <xf numFmtId="0" fontId="3" fillId="0" borderId="18" xfId="60" applyFont="1" applyBorder="1" applyAlignment="1">
      <alignment horizontal="center"/>
      <protection/>
    </xf>
    <xf numFmtId="3" fontId="3" fillId="0" borderId="18" xfId="60" applyNumberFormat="1" applyFont="1" applyBorder="1" applyAlignment="1">
      <alignment horizontal="center"/>
      <protection/>
    </xf>
    <xf numFmtId="3" fontId="35" fillId="0" borderId="16" xfId="68" applyNumberFormat="1" applyFont="1" applyFill="1" applyBorder="1" applyAlignment="1">
      <alignment horizontal="center" shrinkToFit="1"/>
      <protection/>
    </xf>
    <xf numFmtId="3" fontId="3" fillId="0" borderId="16" xfId="60" applyNumberFormat="1" applyFont="1" applyBorder="1" applyAlignment="1">
      <alignment horizontal="center"/>
      <protection/>
    </xf>
    <xf numFmtId="0" fontId="3" fillId="0" borderId="28" xfId="60" applyFont="1" applyBorder="1">
      <alignment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/>
    </xf>
    <xf numFmtId="3" fontId="62" fillId="0" borderId="37" xfId="0" applyNumberFormat="1" applyFont="1" applyBorder="1" applyAlignment="1">
      <alignment horizontal="center" vertical="center"/>
    </xf>
    <xf numFmtId="204" fontId="63" fillId="0" borderId="38" xfId="0" applyNumberFormat="1" applyFont="1" applyBorder="1" applyAlignment="1">
      <alignment horizontal="center" vertical="center"/>
    </xf>
    <xf numFmtId="3" fontId="62" fillId="0" borderId="37" xfId="69" applyNumberFormat="1" applyFont="1" applyBorder="1" applyAlignment="1">
      <alignment horizontal="center" vertical="center"/>
      <protection/>
    </xf>
    <xf numFmtId="3" fontId="62" fillId="0" borderId="39" xfId="69" applyNumberFormat="1" applyFont="1" applyBorder="1" applyAlignment="1">
      <alignment horizontal="center" vertical="center"/>
      <protection/>
    </xf>
    <xf numFmtId="204" fontId="63" fillId="0" borderId="4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3" fontId="36" fillId="0" borderId="41" xfId="0" applyNumberFormat="1" applyFont="1" applyBorder="1" applyAlignment="1">
      <alignment horizontal="center" vertical="center"/>
    </xf>
    <xf numFmtId="204" fontId="36" fillId="0" borderId="42" xfId="0" applyNumberFormat="1" applyFont="1" applyBorder="1" applyAlignment="1">
      <alignment horizontal="center" vertical="center"/>
    </xf>
    <xf numFmtId="3" fontId="36" fillId="0" borderId="37" xfId="0" applyNumberFormat="1" applyFont="1" applyBorder="1" applyAlignment="1">
      <alignment horizontal="center" vertical="center"/>
    </xf>
    <xf numFmtId="204" fontId="36" fillId="0" borderId="38" xfId="0" applyNumberFormat="1" applyFont="1" applyBorder="1" applyAlignment="1">
      <alignment horizontal="center" vertical="center"/>
    </xf>
    <xf numFmtId="3" fontId="36" fillId="0" borderId="37" xfId="69" applyNumberFormat="1" applyFont="1" applyBorder="1" applyAlignment="1">
      <alignment horizontal="center" vertical="center"/>
      <protection/>
    </xf>
    <xf numFmtId="0" fontId="36" fillId="0" borderId="27" xfId="0" applyFont="1" applyBorder="1" applyAlignment="1">
      <alignment vertical="center"/>
    </xf>
    <xf numFmtId="3" fontId="36" fillId="0" borderId="25" xfId="69" applyNumberFormat="1" applyFont="1" applyBorder="1" applyAlignment="1">
      <alignment horizontal="center" vertical="center"/>
      <protection/>
    </xf>
    <xf numFmtId="204" fontId="36" fillId="0" borderId="40" xfId="0" applyNumberFormat="1" applyFont="1" applyBorder="1" applyAlignment="1">
      <alignment horizontal="center" vertical="center"/>
    </xf>
    <xf numFmtId="3" fontId="39" fillId="0" borderId="37" xfId="0" applyNumberFormat="1" applyFont="1" applyBorder="1" applyAlignment="1">
      <alignment horizontal="center" vertical="center"/>
    </xf>
    <xf numFmtId="204" fontId="36" fillId="0" borderId="43" xfId="0" applyNumberFormat="1" applyFont="1" applyBorder="1" applyAlignment="1">
      <alignment horizontal="center" vertical="center"/>
    </xf>
    <xf numFmtId="3" fontId="62" fillId="0" borderId="44" xfId="0" applyNumberFormat="1" applyFont="1" applyBorder="1" applyAlignment="1">
      <alignment horizontal="center" vertical="center"/>
    </xf>
    <xf numFmtId="3" fontId="36" fillId="0" borderId="11" xfId="0" applyNumberFormat="1" applyFont="1" applyBorder="1" applyAlignment="1">
      <alignment horizontal="center" vertical="center"/>
    </xf>
    <xf numFmtId="204" fontId="64" fillId="0" borderId="42" xfId="0" applyNumberFormat="1" applyFont="1" applyBorder="1" applyAlignment="1">
      <alignment horizontal="center" vertical="center"/>
    </xf>
    <xf numFmtId="3" fontId="62" fillId="0" borderId="39" xfId="70" applyNumberFormat="1" applyFont="1" applyBorder="1" applyAlignment="1">
      <alignment horizontal="center" vertical="center"/>
      <protection/>
    </xf>
    <xf numFmtId="3" fontId="36" fillId="0" borderId="37" xfId="70" applyNumberFormat="1" applyFont="1" applyBorder="1" applyAlignment="1">
      <alignment horizontal="center" vertical="center"/>
      <protection/>
    </xf>
    <xf numFmtId="0" fontId="36" fillId="0" borderId="0" xfId="0" applyFont="1" applyAlignment="1">
      <alignment vertical="center"/>
    </xf>
    <xf numFmtId="204" fontId="36" fillId="0" borderId="0" xfId="0" applyNumberFormat="1" applyFont="1" applyAlignment="1">
      <alignment horizontal="center" vertical="center"/>
    </xf>
    <xf numFmtId="3" fontId="3" fillId="0" borderId="45" xfId="67" applyNumberFormat="1" applyFont="1" applyFill="1" applyBorder="1" applyAlignment="1">
      <alignment horizontal="center" shrinkToFit="1"/>
      <protection/>
    </xf>
    <xf numFmtId="0" fontId="27" fillId="0" borderId="0" xfId="61" applyFont="1" applyFill="1" applyAlignment="1">
      <alignment horizontal="center"/>
      <protection/>
    </xf>
    <xf numFmtId="0" fontId="27" fillId="0" borderId="0" xfId="61" applyFont="1" applyFill="1" applyAlignment="1">
      <alignment horizontal="center" shrinkToFit="1"/>
      <protection/>
    </xf>
    <xf numFmtId="0" fontId="27" fillId="0" borderId="0" xfId="61" applyFont="1" applyFill="1">
      <alignment/>
      <protection/>
    </xf>
    <xf numFmtId="0" fontId="3" fillId="0" borderId="36" xfId="61" applyFont="1" applyFill="1" applyBorder="1" applyAlignment="1">
      <alignment horizontal="center" vertical="center" shrinkToFit="1"/>
      <protection/>
    </xf>
    <xf numFmtId="0" fontId="3" fillId="0" borderId="12" xfId="61" applyFont="1" applyFill="1" applyBorder="1" applyAlignment="1">
      <alignment horizontal="center" vertical="center" shrinkToFit="1"/>
      <protection/>
    </xf>
    <xf numFmtId="0" fontId="3" fillId="0" borderId="12" xfId="61" applyFont="1" applyFill="1" applyBorder="1" applyAlignment="1">
      <alignment horizontal="center" vertical="center" wrapText="1" shrinkToFit="1"/>
      <protection/>
    </xf>
    <xf numFmtId="0" fontId="3" fillId="0" borderId="29" xfId="61" applyFont="1" applyFill="1" applyBorder="1" applyAlignment="1">
      <alignment horizontal="center" vertical="center" wrapText="1" shrinkToFit="1"/>
      <protection/>
    </xf>
    <xf numFmtId="4" fontId="3" fillId="0" borderId="15" xfId="61" applyNumberFormat="1" applyFont="1" applyFill="1" applyBorder="1" applyAlignment="1">
      <alignment horizontal="center" vertical="center" shrinkToFit="1"/>
      <protection/>
    </xf>
    <xf numFmtId="0" fontId="3" fillId="0" borderId="31" xfId="61" applyFont="1" applyFill="1" applyBorder="1" applyAlignment="1">
      <alignment horizontal="center" vertical="center" shrinkToFit="1"/>
      <protection/>
    </xf>
    <xf numFmtId="0" fontId="3" fillId="0" borderId="33" xfId="61" applyFont="1" applyFill="1" applyBorder="1" applyAlignment="1">
      <alignment horizontal="center" vertical="center" shrinkToFit="1"/>
      <protection/>
    </xf>
    <xf numFmtId="0" fontId="3" fillId="0" borderId="32" xfId="61" applyFont="1" applyFill="1" applyBorder="1" applyAlignment="1">
      <alignment horizontal="center" vertical="center" shrinkToFit="1"/>
      <protection/>
    </xf>
    <xf numFmtId="4" fontId="3" fillId="0" borderId="15" xfId="61" applyNumberFormat="1" applyFont="1" applyFill="1" applyBorder="1" applyAlignment="1">
      <alignment horizontal="center" vertical="center" shrinkToFit="1"/>
      <protection/>
    </xf>
    <xf numFmtId="4" fontId="3" fillId="0" borderId="12" xfId="61" applyNumberFormat="1" applyFont="1" applyFill="1" applyBorder="1" applyAlignment="1">
      <alignment horizontal="center" vertical="center" shrinkToFit="1"/>
      <protection/>
    </xf>
    <xf numFmtId="0" fontId="3" fillId="0" borderId="0" xfId="61" applyFont="1" applyFill="1" applyAlignment="1">
      <alignment horizontal="center" shrinkToFit="1"/>
      <protection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horizontal="center" vertical="center" shrinkToFit="1"/>
      <protection/>
    </xf>
    <xf numFmtId="0" fontId="3" fillId="0" borderId="17" xfId="61" applyFont="1" applyFill="1" applyBorder="1" applyAlignment="1">
      <alignment horizontal="center" vertical="center" shrinkToFit="1"/>
      <protection/>
    </xf>
    <xf numFmtId="0" fontId="3" fillId="0" borderId="17" xfId="61" applyFont="1" applyFill="1" applyBorder="1" applyAlignment="1">
      <alignment horizontal="center" vertical="center" wrapText="1" shrinkToFit="1"/>
      <protection/>
    </xf>
    <xf numFmtId="0" fontId="3" fillId="0" borderId="11" xfId="61" applyFont="1" applyFill="1" applyBorder="1" applyAlignment="1">
      <alignment horizontal="center" vertical="center" wrapText="1" shrinkToFit="1"/>
      <protection/>
    </xf>
    <xf numFmtId="4" fontId="3" fillId="0" borderId="16" xfId="61" applyNumberFormat="1" applyFont="1" applyFill="1" applyBorder="1" applyAlignment="1">
      <alignment horizontal="center" vertical="center" shrinkToFit="1"/>
      <protection/>
    </xf>
    <xf numFmtId="0" fontId="3" fillId="0" borderId="22" xfId="61" applyFont="1" applyFill="1" applyBorder="1" applyAlignment="1">
      <alignment horizontal="center" vertical="center" shrinkToFit="1"/>
      <protection/>
    </xf>
    <xf numFmtId="0" fontId="3" fillId="0" borderId="25" xfId="61" applyFont="1" applyFill="1" applyBorder="1" applyAlignment="1">
      <alignment horizontal="center" vertical="center" shrinkToFit="1"/>
      <protection/>
    </xf>
    <xf numFmtId="0" fontId="3" fillId="0" borderId="19" xfId="61" applyFont="1" applyFill="1" applyBorder="1" applyAlignment="1">
      <alignment horizontal="center" shrinkToFit="1"/>
      <protection/>
    </xf>
    <xf numFmtId="0" fontId="3" fillId="0" borderId="16" xfId="61" applyFont="1" applyFill="1" applyBorder="1" applyAlignment="1">
      <alignment horizontal="center" shrinkToFit="1"/>
      <protection/>
    </xf>
    <xf numFmtId="4" fontId="3" fillId="0" borderId="16" xfId="61" applyNumberFormat="1" applyFont="1" applyFill="1" applyBorder="1" applyAlignment="1">
      <alignment horizontal="center" vertical="center" shrinkToFit="1"/>
      <protection/>
    </xf>
    <xf numFmtId="4" fontId="3" fillId="0" borderId="17" xfId="61" applyNumberFormat="1" applyFont="1" applyFill="1" applyBorder="1" applyAlignment="1">
      <alignment horizontal="center" vertical="center" shrinkToFit="1"/>
      <protection/>
    </xf>
    <xf numFmtId="0" fontId="3" fillId="0" borderId="22" xfId="61" applyFont="1" applyFill="1" applyBorder="1" applyAlignment="1">
      <alignment horizontal="center" vertical="center" wrapText="1" shrinkToFit="1"/>
      <protection/>
    </xf>
    <xf numFmtId="0" fontId="3" fillId="0" borderId="25" xfId="61" applyFont="1" applyFill="1" applyBorder="1" applyAlignment="1">
      <alignment horizontal="center" vertical="center" wrapText="1" shrinkToFit="1"/>
      <protection/>
    </xf>
    <xf numFmtId="4" fontId="3" fillId="0" borderId="19" xfId="61" applyNumberFormat="1" applyFont="1" applyFill="1" applyBorder="1" applyAlignment="1">
      <alignment horizontal="center" vertical="center" shrinkToFit="1"/>
      <protection/>
    </xf>
    <xf numFmtId="0" fontId="3" fillId="0" borderId="24" xfId="61" applyFont="1" applyFill="1" applyBorder="1" applyAlignment="1">
      <alignment horizontal="center" vertical="center" shrinkToFit="1"/>
      <protection/>
    </xf>
    <xf numFmtId="0" fontId="3" fillId="0" borderId="23" xfId="61" applyFont="1" applyFill="1" applyBorder="1" applyAlignment="1">
      <alignment horizontal="center" vertical="center" shrinkToFit="1"/>
      <protection/>
    </xf>
    <xf numFmtId="0" fontId="3" fillId="0" borderId="24" xfId="61" applyFont="1" applyFill="1" applyBorder="1" applyAlignment="1">
      <alignment horizontal="center" shrinkToFit="1"/>
      <protection/>
    </xf>
    <xf numFmtId="0" fontId="3" fillId="0" borderId="23" xfId="61" applyFont="1" applyFill="1" applyBorder="1" applyAlignment="1">
      <alignment horizontal="center" shrinkToFit="1"/>
      <protection/>
    </xf>
    <xf numFmtId="0" fontId="3" fillId="0" borderId="11" xfId="61" applyFont="1" applyFill="1" applyBorder="1" applyAlignment="1">
      <alignment horizontal="center" shrinkToFit="1"/>
      <protection/>
    </xf>
    <xf numFmtId="49" fontId="3" fillId="0" borderId="17" xfId="61" applyNumberFormat="1" applyFont="1" applyFill="1" applyBorder="1" applyAlignment="1">
      <alignment horizontal="center" vertical="center" shrinkToFit="1"/>
      <protection/>
    </xf>
    <xf numFmtId="0" fontId="3" fillId="0" borderId="28" xfId="61" applyFont="1" applyFill="1" applyBorder="1" applyAlignment="1">
      <alignment horizontal="center" vertical="center" shrinkToFit="1"/>
      <protection/>
    </xf>
    <xf numFmtId="0" fontId="3" fillId="0" borderId="14" xfId="61" applyFont="1" applyFill="1" applyBorder="1" applyAlignment="1">
      <alignment horizontal="center" vertical="center" shrinkToFit="1"/>
      <protection/>
    </xf>
    <xf numFmtId="0" fontId="3" fillId="0" borderId="10" xfId="61" applyFont="1" applyFill="1" applyBorder="1" applyAlignment="1">
      <alignment horizontal="center" vertical="center" shrinkToFit="1"/>
      <protection/>
    </xf>
    <xf numFmtId="4" fontId="3" fillId="0" borderId="10" xfId="61" applyNumberFormat="1" applyFont="1" applyFill="1" applyBorder="1" applyAlignment="1">
      <alignment horizontal="center" vertical="center" shrinkToFit="1"/>
      <protection/>
    </xf>
    <xf numFmtId="4" fontId="3" fillId="0" borderId="14" xfId="61" applyNumberFormat="1" applyFont="1" applyFill="1" applyBorder="1" applyAlignment="1">
      <alignment horizontal="center" vertical="center" shrinkToFit="1"/>
      <protection/>
    </xf>
    <xf numFmtId="0" fontId="3" fillId="0" borderId="21" xfId="61" applyFont="1" applyFill="1" applyBorder="1" applyAlignment="1">
      <alignment horizontal="center" shrinkToFit="1"/>
      <protection/>
    </xf>
    <xf numFmtId="0" fontId="3" fillId="0" borderId="18" xfId="61" applyFont="1" applyFill="1" applyBorder="1" applyAlignment="1">
      <alignment horizontal="center"/>
      <protection/>
    </xf>
    <xf numFmtId="4" fontId="3" fillId="0" borderId="18" xfId="61" applyNumberFormat="1" applyFont="1" applyFill="1" applyBorder="1" applyAlignment="1">
      <alignment horizontal="center"/>
      <protection/>
    </xf>
    <xf numFmtId="0" fontId="3" fillId="0" borderId="46" xfId="61" applyFont="1" applyFill="1" applyBorder="1" applyAlignment="1">
      <alignment horizontal="center" shrinkToFit="1"/>
      <protection/>
    </xf>
    <xf numFmtId="3" fontId="3" fillId="0" borderId="46" xfId="61" applyNumberFormat="1" applyFont="1" applyFill="1" applyBorder="1" applyAlignment="1">
      <alignment horizontal="center" shrinkToFit="1"/>
      <protection/>
    </xf>
    <xf numFmtId="1" fontId="3" fillId="0" borderId="46" xfId="61" applyNumberFormat="1" applyFont="1" applyFill="1" applyBorder="1" applyAlignment="1">
      <alignment horizontal="center" shrinkToFit="1"/>
      <protection/>
    </xf>
    <xf numFmtId="4" fontId="3" fillId="0" borderId="46" xfId="61" applyNumberFormat="1" applyFont="1" applyFill="1" applyBorder="1" applyAlignment="1">
      <alignment horizontal="center" shrinkToFit="1"/>
      <protection/>
    </xf>
    <xf numFmtId="1" fontId="3" fillId="0" borderId="46" xfId="61" applyNumberFormat="1" applyFont="1" applyFill="1" applyBorder="1" applyAlignment="1">
      <alignment horizontal="center" vertical="center" shrinkToFit="1"/>
      <protection/>
    </xf>
    <xf numFmtId="0" fontId="4" fillId="0" borderId="47" xfId="61" applyFont="1" applyFill="1" applyBorder="1" applyAlignment="1">
      <alignment horizontal="center" vertical="center" shrinkToFit="1"/>
      <protection/>
    </xf>
    <xf numFmtId="3" fontId="3" fillId="0" borderId="47" xfId="61" applyNumberFormat="1" applyFont="1" applyFill="1" applyBorder="1" applyAlignment="1">
      <alignment horizontal="center" shrinkToFit="1"/>
      <protection/>
    </xf>
    <xf numFmtId="0" fontId="3" fillId="0" borderId="16" xfId="61" applyFont="1" applyFill="1" applyBorder="1" applyAlignment="1">
      <alignment horizontal="center"/>
      <protection/>
    </xf>
    <xf numFmtId="4" fontId="3" fillId="0" borderId="16" xfId="61" applyNumberFormat="1" applyFont="1" applyFill="1" applyBorder="1" applyAlignment="1">
      <alignment horizontal="center"/>
      <protection/>
    </xf>
    <xf numFmtId="0" fontId="3" fillId="0" borderId="45" xfId="61" applyFont="1" applyFill="1" applyBorder="1" applyAlignment="1">
      <alignment horizontal="center" shrinkToFit="1"/>
      <protection/>
    </xf>
    <xf numFmtId="3" fontId="3" fillId="0" borderId="45" xfId="61" applyNumberFormat="1" applyFont="1" applyFill="1" applyBorder="1" applyAlignment="1">
      <alignment horizontal="center" shrinkToFit="1"/>
      <protection/>
    </xf>
    <xf numFmtId="1" fontId="3" fillId="0" borderId="45" xfId="61" applyNumberFormat="1" applyFont="1" applyFill="1" applyBorder="1" applyAlignment="1">
      <alignment horizontal="center" shrinkToFit="1"/>
      <protection/>
    </xf>
    <xf numFmtId="4" fontId="3" fillId="0" borderId="45" xfId="61" applyNumberFormat="1" applyFont="1" applyFill="1" applyBorder="1" applyAlignment="1">
      <alignment horizontal="center" shrinkToFit="1"/>
      <protection/>
    </xf>
    <xf numFmtId="1" fontId="3" fillId="0" borderId="45" xfId="61" applyNumberFormat="1" applyFont="1" applyFill="1" applyBorder="1" applyAlignment="1">
      <alignment horizontal="center" vertical="center" shrinkToFit="1"/>
      <protection/>
    </xf>
    <xf numFmtId="0" fontId="4" fillId="0" borderId="48" xfId="61" applyFont="1" applyFill="1" applyBorder="1" applyAlignment="1">
      <alignment horizontal="center" vertical="center" shrinkToFit="1"/>
      <protection/>
    </xf>
    <xf numFmtId="0" fontId="3" fillId="0" borderId="48" xfId="61" applyFont="1" applyFill="1" applyBorder="1" applyAlignment="1">
      <alignment horizontal="center" shrinkToFit="1"/>
      <protection/>
    </xf>
    <xf numFmtId="205" fontId="3" fillId="0" borderId="45" xfId="67" applyNumberFormat="1" applyFont="1" applyFill="1" applyBorder="1" applyAlignment="1">
      <alignment horizontal="center" shrinkToFit="1"/>
      <protection/>
    </xf>
    <xf numFmtId="205" fontId="3" fillId="0" borderId="45" xfId="61" applyNumberFormat="1" applyFont="1" applyFill="1" applyBorder="1" applyAlignment="1">
      <alignment horizontal="center" shrinkToFit="1"/>
      <protection/>
    </xf>
    <xf numFmtId="3" fontId="3" fillId="0" borderId="0" xfId="61" applyNumberFormat="1" applyFont="1" applyFill="1" applyAlignment="1">
      <alignment horizontal="center" shrinkToFit="1"/>
      <protection/>
    </xf>
    <xf numFmtId="3" fontId="3" fillId="0" borderId="49" xfId="61" applyNumberFormat="1" applyFont="1" applyFill="1" applyBorder="1" applyAlignment="1">
      <alignment horizontal="center" shrinkToFit="1"/>
      <protection/>
    </xf>
    <xf numFmtId="4" fontId="3" fillId="0" borderId="49" xfId="61" applyNumberFormat="1" applyFont="1" applyFill="1" applyBorder="1" applyAlignment="1">
      <alignment shrinkToFit="1"/>
      <protection/>
    </xf>
    <xf numFmtId="1" fontId="3" fillId="0" borderId="49" xfId="61" applyNumberFormat="1" applyFont="1" applyFill="1" applyBorder="1" applyAlignment="1">
      <alignment horizontal="center" shrinkToFit="1"/>
      <protection/>
    </xf>
    <xf numFmtId="4" fontId="3" fillId="0" borderId="0" xfId="61" applyNumberFormat="1" applyFont="1" applyFill="1" applyAlignment="1">
      <alignment horizontal="center" shrinkToFit="1"/>
      <protection/>
    </xf>
    <xf numFmtId="3" fontId="3" fillId="0" borderId="50" xfId="61" applyNumberFormat="1" applyFont="1" applyFill="1" applyBorder="1" applyAlignment="1">
      <alignment horizontal="center" shrinkToFit="1"/>
      <protection/>
    </xf>
    <xf numFmtId="3" fontId="3" fillId="0" borderId="45" xfId="61" applyNumberFormat="1" applyFont="1" applyFill="1" applyBorder="1" applyAlignment="1">
      <alignment horizontal="center"/>
      <protection/>
    </xf>
    <xf numFmtId="4" fontId="3" fillId="0" borderId="16" xfId="61" applyNumberFormat="1" applyFont="1" applyBorder="1" applyAlignment="1">
      <alignment horizontal="center"/>
      <protection/>
    </xf>
    <xf numFmtId="0" fontId="3" fillId="0" borderId="16" xfId="61" applyFont="1" applyBorder="1" applyAlignment="1">
      <alignment horizontal="center"/>
      <protection/>
    </xf>
    <xf numFmtId="0" fontId="3" fillId="33" borderId="45" xfId="61" applyFont="1" applyFill="1" applyBorder="1" applyAlignment="1">
      <alignment horizontal="center" shrinkToFit="1"/>
      <protection/>
    </xf>
    <xf numFmtId="3" fontId="3" fillId="33" borderId="45" xfId="61" applyNumberFormat="1" applyFont="1" applyFill="1" applyBorder="1" applyAlignment="1">
      <alignment horizontal="center" shrinkToFit="1"/>
      <protection/>
    </xf>
    <xf numFmtId="1" fontId="3" fillId="33" borderId="45" xfId="61" applyNumberFormat="1" applyFont="1" applyFill="1" applyBorder="1" applyAlignment="1">
      <alignment horizontal="center" shrinkToFit="1"/>
      <protection/>
    </xf>
    <xf numFmtId="4" fontId="3" fillId="33" borderId="45" xfId="61" applyNumberFormat="1" applyFont="1" applyFill="1" applyBorder="1" applyAlignment="1">
      <alignment horizontal="center" shrinkToFit="1"/>
      <protection/>
    </xf>
    <xf numFmtId="1" fontId="3" fillId="33" borderId="45" xfId="61" applyNumberFormat="1" applyFont="1" applyFill="1" applyBorder="1" applyAlignment="1">
      <alignment horizontal="center" vertical="center" shrinkToFit="1"/>
      <protection/>
    </xf>
    <xf numFmtId="0" fontId="4" fillId="33" borderId="48" xfId="61" applyFont="1" applyFill="1" applyBorder="1" applyAlignment="1">
      <alignment horizontal="center" vertical="center" shrinkToFit="1"/>
      <protection/>
    </xf>
    <xf numFmtId="0" fontId="3" fillId="33" borderId="48" xfId="61" applyFont="1" applyFill="1" applyBorder="1" applyAlignment="1">
      <alignment horizontal="center" shrinkToFit="1"/>
      <protection/>
    </xf>
    <xf numFmtId="0" fontId="3" fillId="33" borderId="0" xfId="61" applyFont="1" applyFill="1" applyAlignment="1">
      <alignment horizontal="center" shrinkToFit="1"/>
      <protection/>
    </xf>
    <xf numFmtId="0" fontId="3" fillId="33" borderId="0" xfId="61" applyFont="1" applyFill="1">
      <alignment/>
      <protection/>
    </xf>
    <xf numFmtId="3" fontId="3" fillId="0" borderId="20" xfId="61" applyNumberFormat="1" applyFont="1" applyFill="1" applyBorder="1" applyAlignment="1">
      <alignment horizontal="center" shrinkToFit="1"/>
      <protection/>
    </xf>
    <xf numFmtId="4" fontId="3" fillId="0" borderId="20" xfId="61" applyNumberFormat="1" applyFont="1" applyFill="1" applyBorder="1" applyAlignment="1">
      <alignment horizontal="center" shrinkToFit="1"/>
      <protection/>
    </xf>
    <xf numFmtId="4" fontId="3" fillId="0" borderId="16" xfId="61" applyNumberFormat="1" applyFont="1" applyFill="1" applyBorder="1" applyAlignment="1">
      <alignment horizontal="center" shrinkToFit="1"/>
      <protection/>
    </xf>
    <xf numFmtId="0" fontId="3" fillId="0" borderId="49" xfId="61" applyFont="1" applyFill="1" applyBorder="1" applyAlignment="1">
      <alignment horizontal="center" shrinkToFit="1"/>
      <protection/>
    </xf>
    <xf numFmtId="0" fontId="3" fillId="0" borderId="20" xfId="61" applyFont="1" applyFill="1" applyBorder="1" applyAlignment="1">
      <alignment horizontal="center" shrinkToFit="1"/>
      <protection/>
    </xf>
    <xf numFmtId="0" fontId="3" fillId="0" borderId="25" xfId="61" applyFont="1" applyFill="1" applyBorder="1" applyAlignment="1">
      <alignment horizontal="center" shrinkToFit="1"/>
      <protection/>
    </xf>
    <xf numFmtId="0" fontId="3" fillId="0" borderId="19" xfId="61" applyFont="1" applyFill="1" applyBorder="1" applyAlignment="1">
      <alignment horizontal="center" shrinkToFit="1"/>
      <protection/>
    </xf>
    <xf numFmtId="4" fontId="3" fillId="0" borderId="19" xfId="61" applyNumberFormat="1" applyFont="1" applyFill="1" applyBorder="1" applyAlignment="1">
      <alignment horizontal="center" shrinkToFit="1"/>
      <protection/>
    </xf>
    <xf numFmtId="0" fontId="3" fillId="0" borderId="51" xfId="61" applyFont="1" applyFill="1" applyBorder="1" applyAlignment="1">
      <alignment horizontal="center" shrinkToFit="1"/>
      <protection/>
    </xf>
    <xf numFmtId="3" fontId="3" fillId="0" borderId="51" xfId="61" applyNumberFormat="1" applyFont="1" applyFill="1" applyBorder="1" applyAlignment="1">
      <alignment horizontal="center" shrinkToFit="1"/>
      <protection/>
    </xf>
    <xf numFmtId="1" fontId="3" fillId="0" borderId="51" xfId="61" applyNumberFormat="1" applyFont="1" applyFill="1" applyBorder="1" applyAlignment="1">
      <alignment horizontal="center" shrinkToFit="1"/>
      <protection/>
    </xf>
    <xf numFmtId="4" fontId="3" fillId="0" borderId="51" xfId="61" applyNumberFormat="1" applyFont="1" applyFill="1" applyBorder="1" applyAlignment="1">
      <alignment horizontal="center" shrinkToFit="1"/>
      <protection/>
    </xf>
    <xf numFmtId="1" fontId="3" fillId="0" borderId="51" xfId="61" applyNumberFormat="1" applyFont="1" applyFill="1" applyBorder="1" applyAlignment="1">
      <alignment horizontal="center" vertical="center" shrinkToFit="1"/>
      <protection/>
    </xf>
    <xf numFmtId="0" fontId="4" fillId="0" borderId="52" xfId="61" applyFont="1" applyFill="1" applyBorder="1" applyAlignment="1">
      <alignment horizontal="center" vertical="center" shrinkToFit="1"/>
      <protection/>
    </xf>
    <xf numFmtId="0" fontId="3" fillId="0" borderId="52" xfId="61" applyFont="1" applyFill="1" applyBorder="1" applyAlignment="1">
      <alignment horizontal="center" shrinkToFit="1"/>
      <protection/>
    </xf>
    <xf numFmtId="0" fontId="3" fillId="0" borderId="0" xfId="61" applyFont="1" applyFill="1" applyAlignment="1">
      <alignment horizontal="center"/>
      <protection/>
    </xf>
    <xf numFmtId="1" fontId="3" fillId="0" borderId="0" xfId="61" applyNumberFormat="1" applyFont="1" applyFill="1" applyAlignment="1">
      <alignment horizontal="center" shrinkToFit="1"/>
      <protection/>
    </xf>
    <xf numFmtId="0" fontId="3" fillId="0" borderId="10" xfId="61" applyFont="1" applyFill="1" applyBorder="1" applyAlignment="1">
      <alignment horizontal="center" vertical="center" wrapText="1" shrinkToFit="1"/>
      <protection/>
    </xf>
    <xf numFmtId="2" fontId="3" fillId="0" borderId="10" xfId="61" applyNumberFormat="1" applyFont="1" applyFill="1" applyBorder="1" applyAlignment="1">
      <alignment horizontal="center" vertical="center" wrapText="1" shrinkToFit="1"/>
      <protection/>
    </xf>
    <xf numFmtId="4" fontId="3" fillId="0" borderId="10" xfId="61" applyNumberFormat="1" applyFont="1" applyFill="1" applyBorder="1" applyAlignment="1">
      <alignment horizontal="center" vertical="center" shrinkToFit="1"/>
      <protection/>
    </xf>
    <xf numFmtId="0" fontId="3" fillId="0" borderId="53" xfId="61" applyFont="1" applyFill="1" applyBorder="1" applyAlignment="1">
      <alignment horizontal="center" vertical="center" shrinkToFit="1"/>
      <protection/>
    </xf>
    <xf numFmtId="3" fontId="3" fillId="0" borderId="53" xfId="61" applyNumberFormat="1" applyFont="1" applyFill="1" applyBorder="1" applyAlignment="1">
      <alignment horizontal="center" vertical="center" shrinkToFit="1"/>
      <protection/>
    </xf>
    <xf numFmtId="1" fontId="3" fillId="0" borderId="53" xfId="61" applyNumberFormat="1" applyFont="1" applyFill="1" applyBorder="1" applyAlignment="1">
      <alignment horizontal="center" vertical="center" shrinkToFit="1"/>
      <protection/>
    </xf>
    <xf numFmtId="3" fontId="3" fillId="0" borderId="10" xfId="61" applyNumberFormat="1" applyFont="1" applyFill="1" applyBorder="1" applyAlignment="1">
      <alignment horizontal="center" vertical="center" shrinkToFit="1"/>
      <protection/>
    </xf>
    <xf numFmtId="1" fontId="3" fillId="0" borderId="10" xfId="61" applyNumberFormat="1" applyFont="1" applyFill="1" applyBorder="1" applyAlignment="1">
      <alignment horizontal="center" vertical="center" shrinkToFit="1"/>
      <protection/>
    </xf>
    <xf numFmtId="0" fontId="3" fillId="0" borderId="0" xfId="61" applyFont="1" applyFill="1" applyAlignment="1">
      <alignment horizontal="center" vertical="center" shrinkToFit="1"/>
      <protection/>
    </xf>
    <xf numFmtId="0" fontId="3" fillId="0" borderId="0" xfId="61" applyFont="1" applyFill="1" applyAlignment="1">
      <alignment vertical="center"/>
      <protection/>
    </xf>
  </cellXfs>
  <cellStyles count="7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40" xfId="35"/>
    <cellStyle name="Normal 5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เครื่องหมายจุลภาค 2" xfId="42"/>
    <cellStyle name="เครื่องหมายจุลภาค 2 11" xfId="43"/>
    <cellStyle name="เครื่องหมายจุลภาค 2 5" xfId="44"/>
    <cellStyle name="เครื่องหมายจุลภาค 2 5 3" xfId="45"/>
    <cellStyle name="เครื่องหมายจุลภาค 4 2" xfId="46"/>
    <cellStyle name="เครื่องหมายจุลภาค 8" xfId="47"/>
    <cellStyle name="Currency" xfId="48"/>
    <cellStyle name="Currency [0]" xfId="49"/>
    <cellStyle name="ชื่อเรื่อง" xfId="50"/>
    <cellStyle name="เซลล์ตรวจสอบ" xfId="51"/>
    <cellStyle name="เซลล์ที่มีลิงก์" xfId="52"/>
    <cellStyle name="ดี" xfId="53"/>
    <cellStyle name="ปกติ 2" xfId="54"/>
    <cellStyle name="ปกติ 2 2" xfId="55"/>
    <cellStyle name="ปกติ 2 5" xfId="56"/>
    <cellStyle name="ปกติ 2 7" xfId="57"/>
    <cellStyle name="ปกติ 2 7 3" xfId="58"/>
    <cellStyle name="ปกติ 2_แนบท้าย53สำรอง" xfId="59"/>
    <cellStyle name="ปกติ 3" xfId="60"/>
    <cellStyle name="ปกติ 4" xfId="61"/>
    <cellStyle name="ปกติ 4 2" xfId="62"/>
    <cellStyle name="ปกติ 4 4" xfId="63"/>
    <cellStyle name="ปกติ 4 5" xfId="64"/>
    <cellStyle name="ปกติ 7 3" xfId="65"/>
    <cellStyle name="ปกติ 8 2" xfId="66"/>
    <cellStyle name="ปกติ 9" xfId="67"/>
    <cellStyle name="ปกติ_Sheet1" xfId="68"/>
    <cellStyle name="ปกติ_Sheet2 2" xfId="69"/>
    <cellStyle name="ปกติ_Sheet2_1" xfId="70"/>
    <cellStyle name="ป้อนค่า" xfId="71"/>
    <cellStyle name="ปานกลาง" xfId="72"/>
    <cellStyle name="Percent" xfId="73"/>
    <cellStyle name="ผลรวม" xfId="74"/>
    <cellStyle name="แย่" xfId="75"/>
    <cellStyle name="ส่วนที่ถูกเน้น1" xfId="76"/>
    <cellStyle name="ส่วนที่ถูกเน้น2" xfId="77"/>
    <cellStyle name="ส่วนที่ถูกเน้น3" xfId="78"/>
    <cellStyle name="ส่วนที่ถูกเน้น4" xfId="79"/>
    <cellStyle name="ส่วนที่ถูกเน้น5" xfId="80"/>
    <cellStyle name="ส่วนที่ถูกเน้น6" xfId="81"/>
    <cellStyle name="แสดงผล" xfId="82"/>
    <cellStyle name="หมายเหตุ" xfId="83"/>
    <cellStyle name="หัวเรื่อง 1" xfId="84"/>
    <cellStyle name="หัวเรื่อง 2" xfId="85"/>
    <cellStyle name="หัวเรื่อง 3" xfId="86"/>
    <cellStyle name="หัวเรื่อง 4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2171700" y="681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ขั้น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171700" y="681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ขั้น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171700" y="681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ขั้น</a:t>
          </a:r>
        </a:p>
      </xdr:txBody>
    </xdr:sp>
    <xdr:clientData/>
  </xdr:twoCellAnchor>
  <xdr:twoCellAnchor>
    <xdr:from>
      <xdr:col>20</xdr:col>
      <xdr:colOff>533400</xdr:colOff>
      <xdr:row>2</xdr:row>
      <xdr:rowOff>76200</xdr:rowOff>
    </xdr:from>
    <xdr:to>
      <xdr:col>21</xdr:col>
      <xdr:colOff>85725</xdr:colOff>
      <xdr:row>2</xdr:row>
      <xdr:rowOff>209550</xdr:rowOff>
    </xdr:to>
    <xdr:sp>
      <xdr:nvSpPr>
        <xdr:cNvPr id="4" name="Rectangle 6"/>
        <xdr:cNvSpPr>
          <a:spLocks/>
        </xdr:cNvSpPr>
      </xdr:nvSpPr>
      <xdr:spPr>
        <a:xfrm>
          <a:off x="9048750" y="638175"/>
          <a:ext cx="1047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533400</xdr:colOff>
      <xdr:row>3</xdr:row>
      <xdr:rowOff>85725</xdr:rowOff>
    </xdr:from>
    <xdr:to>
      <xdr:col>21</xdr:col>
      <xdr:colOff>85725</xdr:colOff>
      <xdr:row>3</xdr:row>
      <xdr:rowOff>228600</xdr:rowOff>
    </xdr:to>
    <xdr:sp>
      <xdr:nvSpPr>
        <xdr:cNvPr id="5" name="Rectangle 7"/>
        <xdr:cNvSpPr>
          <a:spLocks/>
        </xdr:cNvSpPr>
      </xdr:nvSpPr>
      <xdr:spPr>
        <a:xfrm>
          <a:off x="9048750" y="933450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219075</xdr:colOff>
      <xdr:row>1</xdr:row>
      <xdr:rowOff>276225</xdr:rowOff>
    </xdr:from>
    <xdr:to>
      <xdr:col>22</xdr:col>
      <xdr:colOff>371475</xdr:colOff>
      <xdr:row>2</xdr:row>
      <xdr:rowOff>209550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9286875" y="542925"/>
          <a:ext cx="6381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ข้าราชการ</a:t>
          </a:r>
        </a:p>
      </xdr:txBody>
    </xdr:sp>
    <xdr:clientData/>
  </xdr:twoCellAnchor>
  <xdr:twoCellAnchor>
    <xdr:from>
      <xdr:col>21</xdr:col>
      <xdr:colOff>219075</xdr:colOff>
      <xdr:row>2</xdr:row>
      <xdr:rowOff>266700</xdr:rowOff>
    </xdr:from>
    <xdr:to>
      <xdr:col>22</xdr:col>
      <xdr:colOff>457200</xdr:colOff>
      <xdr:row>4</xdr:row>
      <xdr:rowOff>9525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286875" y="828675"/>
          <a:ext cx="7239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ลูกจ้างประจำ
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ลูกจ้างประจำ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2457450" y="681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ขั้น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457450" y="681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ขั้น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457450" y="681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ขั้น</a:t>
          </a:r>
        </a:p>
      </xdr:txBody>
    </xdr:sp>
    <xdr:clientData/>
  </xdr:twoCellAnchor>
  <xdr:twoCellAnchor>
    <xdr:from>
      <xdr:col>20</xdr:col>
      <xdr:colOff>533400</xdr:colOff>
      <xdr:row>2</xdr:row>
      <xdr:rowOff>76200</xdr:rowOff>
    </xdr:from>
    <xdr:to>
      <xdr:col>21</xdr:col>
      <xdr:colOff>85725</xdr:colOff>
      <xdr:row>2</xdr:row>
      <xdr:rowOff>209550</xdr:rowOff>
    </xdr:to>
    <xdr:sp>
      <xdr:nvSpPr>
        <xdr:cNvPr id="4" name="Rectangle 6"/>
        <xdr:cNvSpPr>
          <a:spLocks/>
        </xdr:cNvSpPr>
      </xdr:nvSpPr>
      <xdr:spPr>
        <a:xfrm>
          <a:off x="9648825" y="638175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533400</xdr:colOff>
      <xdr:row>3</xdr:row>
      <xdr:rowOff>85725</xdr:rowOff>
    </xdr:from>
    <xdr:to>
      <xdr:col>21</xdr:col>
      <xdr:colOff>85725</xdr:colOff>
      <xdr:row>3</xdr:row>
      <xdr:rowOff>228600</xdr:rowOff>
    </xdr:to>
    <xdr:sp>
      <xdr:nvSpPr>
        <xdr:cNvPr id="5" name="Rectangle 7"/>
        <xdr:cNvSpPr>
          <a:spLocks/>
        </xdr:cNvSpPr>
      </xdr:nvSpPr>
      <xdr:spPr>
        <a:xfrm>
          <a:off x="9648825" y="9334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219075</xdr:colOff>
      <xdr:row>1</xdr:row>
      <xdr:rowOff>276225</xdr:rowOff>
    </xdr:from>
    <xdr:to>
      <xdr:col>22</xdr:col>
      <xdr:colOff>371475</xdr:colOff>
      <xdr:row>2</xdr:row>
      <xdr:rowOff>209550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9925050" y="542925"/>
          <a:ext cx="6381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ข้าราชการ</a:t>
          </a:r>
        </a:p>
      </xdr:txBody>
    </xdr:sp>
    <xdr:clientData/>
  </xdr:twoCellAnchor>
  <xdr:twoCellAnchor>
    <xdr:from>
      <xdr:col>21</xdr:col>
      <xdr:colOff>219075</xdr:colOff>
      <xdr:row>2</xdr:row>
      <xdr:rowOff>266700</xdr:rowOff>
    </xdr:from>
    <xdr:to>
      <xdr:col>22</xdr:col>
      <xdr:colOff>457200</xdr:colOff>
      <xdr:row>4</xdr:row>
      <xdr:rowOff>9525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925050" y="828675"/>
          <a:ext cx="7239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ลูกจ้างประจำ
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ลูกจ้างประจำ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2581275" y="6972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ขั้น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581275" y="6972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ขั้น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581275" y="6972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ขั้น</a:t>
          </a:r>
        </a:p>
      </xdr:txBody>
    </xdr:sp>
    <xdr:clientData/>
  </xdr:twoCellAnchor>
  <xdr:twoCellAnchor>
    <xdr:from>
      <xdr:col>22</xdr:col>
      <xdr:colOff>304800</xdr:colOff>
      <xdr:row>2</xdr:row>
      <xdr:rowOff>76200</xdr:rowOff>
    </xdr:from>
    <xdr:to>
      <xdr:col>23</xdr:col>
      <xdr:colOff>85725</xdr:colOff>
      <xdr:row>2</xdr:row>
      <xdr:rowOff>209550</xdr:rowOff>
    </xdr:to>
    <xdr:sp>
      <xdr:nvSpPr>
        <xdr:cNvPr id="4" name="Rectangle 6"/>
        <xdr:cNvSpPr>
          <a:spLocks/>
        </xdr:cNvSpPr>
      </xdr:nvSpPr>
      <xdr:spPr>
        <a:xfrm>
          <a:off x="8791575" y="638175"/>
          <a:ext cx="857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304800</xdr:colOff>
      <xdr:row>3</xdr:row>
      <xdr:rowOff>85725</xdr:rowOff>
    </xdr:from>
    <xdr:to>
      <xdr:col>23</xdr:col>
      <xdr:colOff>85725</xdr:colOff>
      <xdr:row>3</xdr:row>
      <xdr:rowOff>228600</xdr:rowOff>
    </xdr:to>
    <xdr:sp>
      <xdr:nvSpPr>
        <xdr:cNvPr id="5" name="Rectangle 7"/>
        <xdr:cNvSpPr>
          <a:spLocks/>
        </xdr:cNvSpPr>
      </xdr:nvSpPr>
      <xdr:spPr>
        <a:xfrm>
          <a:off x="8791575" y="933450"/>
          <a:ext cx="857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219075</xdr:colOff>
      <xdr:row>1</xdr:row>
      <xdr:rowOff>276225</xdr:rowOff>
    </xdr:from>
    <xdr:to>
      <xdr:col>24</xdr:col>
      <xdr:colOff>371475</xdr:colOff>
      <xdr:row>2</xdr:row>
      <xdr:rowOff>209550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9010650" y="542925"/>
          <a:ext cx="6381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ข้าราชการ</a:t>
          </a:r>
        </a:p>
      </xdr:txBody>
    </xdr:sp>
    <xdr:clientData/>
  </xdr:twoCellAnchor>
  <xdr:twoCellAnchor>
    <xdr:from>
      <xdr:col>23</xdr:col>
      <xdr:colOff>219075</xdr:colOff>
      <xdr:row>2</xdr:row>
      <xdr:rowOff>266700</xdr:rowOff>
    </xdr:from>
    <xdr:to>
      <xdr:col>24</xdr:col>
      <xdr:colOff>457200</xdr:colOff>
      <xdr:row>4</xdr:row>
      <xdr:rowOff>9525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010650" y="828675"/>
          <a:ext cx="7239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ลูกจ้างประจำ
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ลูกจ้างประจำ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382905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ขั้น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382905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ขั้น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382905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ขั้น</a:t>
          </a:r>
        </a:p>
      </xdr:txBody>
    </xdr:sp>
    <xdr:clientData/>
  </xdr:twoCellAnchor>
  <xdr:twoCellAnchor>
    <xdr:from>
      <xdr:col>14</xdr:col>
      <xdr:colOff>885825</xdr:colOff>
      <xdr:row>1</xdr:row>
      <xdr:rowOff>104775</xdr:rowOff>
    </xdr:from>
    <xdr:to>
      <xdr:col>14</xdr:col>
      <xdr:colOff>1028700</xdr:colOff>
      <xdr:row>1</xdr:row>
      <xdr:rowOff>266700</xdr:rowOff>
    </xdr:to>
    <xdr:sp>
      <xdr:nvSpPr>
        <xdr:cNvPr id="4" name="Rectangle 6"/>
        <xdr:cNvSpPr>
          <a:spLocks/>
        </xdr:cNvSpPr>
      </xdr:nvSpPr>
      <xdr:spPr>
        <a:xfrm>
          <a:off x="9029700" y="37147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866775</xdr:colOff>
      <xdr:row>2</xdr:row>
      <xdr:rowOff>104775</xdr:rowOff>
    </xdr:from>
    <xdr:to>
      <xdr:col>14</xdr:col>
      <xdr:colOff>866775</xdr:colOff>
      <xdr:row>2</xdr:row>
      <xdr:rowOff>266700</xdr:rowOff>
    </xdr:to>
    <xdr:sp>
      <xdr:nvSpPr>
        <xdr:cNvPr id="5" name="Rectangle 7"/>
        <xdr:cNvSpPr>
          <a:spLocks/>
        </xdr:cNvSpPr>
      </xdr:nvSpPr>
      <xdr:spPr>
        <a:xfrm flipH="1">
          <a:off x="9010650" y="6667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15</xdr:col>
      <xdr:colOff>76200</xdr:colOff>
      <xdr:row>1</xdr:row>
      <xdr:rowOff>38100</xdr:rowOff>
    </xdr:from>
    <xdr:to>
      <xdr:col>15</xdr:col>
      <xdr:colOff>638175</xdr:colOff>
      <xdr:row>2</xdr:row>
      <xdr:rowOff>47625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9439275" y="304800"/>
          <a:ext cx="5619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ข้าราชการ</a:t>
          </a:r>
        </a:p>
      </xdr:txBody>
    </xdr:sp>
    <xdr:clientData/>
  </xdr:twoCellAnchor>
  <xdr:twoCellAnchor>
    <xdr:from>
      <xdr:col>15</xdr:col>
      <xdr:colOff>66675</xdr:colOff>
      <xdr:row>2</xdr:row>
      <xdr:rowOff>47625</xdr:rowOff>
    </xdr:from>
    <xdr:to>
      <xdr:col>16</xdr:col>
      <xdr:colOff>0</xdr:colOff>
      <xdr:row>3</xdr:row>
      <xdr:rowOff>38100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429750" y="609600"/>
          <a:ext cx="7715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ลูกจ้างประจำ
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3"/>
  <sheetViews>
    <sheetView zoomScalePageLayoutView="0" workbookViewId="0" topLeftCell="A1">
      <pane ySplit="5" topLeftCell="A93" activePane="bottomLeft" state="frozen"/>
      <selection pane="topLeft" activeCell="A1" sqref="A1"/>
      <selection pane="bottomLeft" activeCell="M8" sqref="M8"/>
    </sheetView>
  </sheetViews>
  <sheetFormatPr defaultColWidth="9.140625" defaultRowHeight="24.75" customHeight="1"/>
  <cols>
    <col min="1" max="1" width="3.57421875" style="6" customWidth="1"/>
    <col min="2" max="2" width="21.140625" style="5" customWidth="1"/>
    <col min="3" max="3" width="6.8515625" style="4" customWidth="1"/>
    <col min="4" max="4" width="7.7109375" style="18" customWidth="1"/>
    <col min="5" max="5" width="5.57421875" style="5" customWidth="1"/>
    <col min="6" max="6" width="5.8515625" style="19" customWidth="1"/>
    <col min="7" max="7" width="10.28125" style="17" customWidth="1"/>
    <col min="8" max="8" width="8.8515625" style="1" customWidth="1"/>
    <col min="9" max="9" width="7.7109375" style="17" customWidth="1"/>
    <col min="10" max="10" width="8.140625" style="1" customWidth="1"/>
    <col min="11" max="11" width="10.421875" style="13" customWidth="1"/>
    <col min="12" max="32" width="9.140625" style="7" customWidth="1"/>
    <col min="33" max="16384" width="9.140625" style="2" customWidth="1"/>
  </cols>
  <sheetData>
    <row r="1" spans="1:11" ht="24.75" customHeight="1">
      <c r="A1" s="69" t="s">
        <v>196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4.75" customHeight="1">
      <c r="A2" s="69" t="s">
        <v>224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24.75" customHeight="1" thickBot="1">
      <c r="A3" s="70" t="s">
        <v>197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24.75" customHeight="1" thickTop="1">
      <c r="A4" s="79" t="s">
        <v>200</v>
      </c>
      <c r="B4" s="79" t="s">
        <v>205</v>
      </c>
      <c r="C4" s="81" t="s">
        <v>225</v>
      </c>
      <c r="D4" s="82"/>
      <c r="E4" s="77" t="s">
        <v>203</v>
      </c>
      <c r="F4" s="73" t="s">
        <v>206</v>
      </c>
      <c r="G4" s="71" t="s">
        <v>207</v>
      </c>
      <c r="H4" s="73" t="s">
        <v>208</v>
      </c>
      <c r="I4" s="75" t="s">
        <v>209</v>
      </c>
      <c r="J4" s="73" t="s">
        <v>210</v>
      </c>
      <c r="K4" s="8" t="s">
        <v>211</v>
      </c>
    </row>
    <row r="5" spans="1:11" ht="24.75" customHeight="1" thickBot="1">
      <c r="A5" s="80"/>
      <c r="B5" s="80"/>
      <c r="C5" s="3" t="s">
        <v>198</v>
      </c>
      <c r="D5" s="9" t="s">
        <v>199</v>
      </c>
      <c r="E5" s="78"/>
      <c r="F5" s="74"/>
      <c r="G5" s="72"/>
      <c r="H5" s="74"/>
      <c r="I5" s="76"/>
      <c r="J5" s="74"/>
      <c r="K5" s="20" t="s">
        <v>226</v>
      </c>
    </row>
    <row r="6" spans="1:32" s="10" customFormat="1" ht="24.75" customHeight="1" thickTop="1">
      <c r="A6" s="45">
        <v>1</v>
      </c>
      <c r="B6" s="29" t="s">
        <v>217</v>
      </c>
      <c r="C6" s="34">
        <v>6</v>
      </c>
      <c r="D6" s="42">
        <f>C6*15%</f>
        <v>0.8999999999999999</v>
      </c>
      <c r="E6" s="34">
        <v>0</v>
      </c>
      <c r="F6" s="42">
        <f>D6-E6</f>
        <v>0.8999999999999999</v>
      </c>
      <c r="G6" s="26">
        <v>280180</v>
      </c>
      <c r="H6" s="25">
        <f>G6*6%</f>
        <v>16810.8</v>
      </c>
      <c r="I6" s="26">
        <v>5490</v>
      </c>
      <c r="J6" s="25">
        <f>H6-I6</f>
        <v>11320.8</v>
      </c>
      <c r="K6" s="8">
        <v>7</v>
      </c>
      <c r="L6" s="7"/>
      <c r="M6" s="7"/>
      <c r="N6" s="7"/>
      <c r="O6" s="7"/>
      <c r="P6" s="23"/>
      <c r="Q6" s="2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17" s="7" customFormat="1" ht="24.75" customHeight="1">
      <c r="A7" s="46">
        <v>2</v>
      </c>
      <c r="B7" s="29" t="s">
        <v>164</v>
      </c>
      <c r="C7" s="35">
        <v>9</v>
      </c>
      <c r="D7" s="43">
        <f>C7*15%</f>
        <v>1.3499999999999999</v>
      </c>
      <c r="E7" s="35">
        <v>1</v>
      </c>
      <c r="F7" s="43">
        <f>D7-E7</f>
        <v>0.34999999999999987</v>
      </c>
      <c r="G7" s="31">
        <v>411060</v>
      </c>
      <c r="H7" s="32">
        <f>G7*6%</f>
        <v>24663.6</v>
      </c>
      <c r="I7" s="31">
        <v>8780</v>
      </c>
      <c r="J7" s="32">
        <f>H7-I7</f>
        <v>15883.599999999999</v>
      </c>
      <c r="K7" s="33">
        <v>9</v>
      </c>
      <c r="P7" s="23"/>
      <c r="Q7" s="23"/>
    </row>
    <row r="8" spans="1:17" s="7" customFormat="1" ht="24.75" customHeight="1">
      <c r="A8" s="46">
        <f>A7+1</f>
        <v>3</v>
      </c>
      <c r="B8" s="29" t="s">
        <v>119</v>
      </c>
      <c r="C8" s="35">
        <v>7</v>
      </c>
      <c r="D8" s="43">
        <f aca="true" t="shared" si="0" ref="D8:D71">C8*15%</f>
        <v>1.05</v>
      </c>
      <c r="E8" s="35">
        <v>1</v>
      </c>
      <c r="F8" s="43">
        <f aca="true" t="shared" si="1" ref="F8:F71">D8-E8</f>
        <v>0.050000000000000044</v>
      </c>
      <c r="G8" s="31">
        <v>324860</v>
      </c>
      <c r="H8" s="32">
        <f aca="true" t="shared" si="2" ref="H8:H71">G8*6%</f>
        <v>19491.6</v>
      </c>
      <c r="I8" s="31">
        <v>6650</v>
      </c>
      <c r="J8" s="32">
        <f aca="true" t="shared" si="3" ref="J8:J71">H8-I8</f>
        <v>12841.599999999999</v>
      </c>
      <c r="K8" s="33">
        <v>7</v>
      </c>
      <c r="P8" s="23"/>
      <c r="Q8" s="23"/>
    </row>
    <row r="9" spans="1:17" s="7" customFormat="1" ht="24.75" customHeight="1">
      <c r="A9" s="46">
        <f aca="true" t="shared" si="4" ref="A9:A72">A8+1</f>
        <v>4</v>
      </c>
      <c r="B9" s="29" t="s">
        <v>161</v>
      </c>
      <c r="C9" s="35">
        <v>5</v>
      </c>
      <c r="D9" s="43">
        <f t="shared" si="0"/>
        <v>0.75</v>
      </c>
      <c r="E9" s="35">
        <v>0</v>
      </c>
      <c r="F9" s="43">
        <f t="shared" si="1"/>
        <v>0.75</v>
      </c>
      <c r="G9" s="31">
        <v>221590</v>
      </c>
      <c r="H9" s="32">
        <f t="shared" si="2"/>
        <v>13295.4</v>
      </c>
      <c r="I9" s="31">
        <v>4510</v>
      </c>
      <c r="J9" s="32">
        <f t="shared" si="3"/>
        <v>8785.4</v>
      </c>
      <c r="K9" s="33">
        <v>5</v>
      </c>
      <c r="P9" s="23"/>
      <c r="Q9" s="23"/>
    </row>
    <row r="10" spans="1:17" s="7" customFormat="1" ht="24.75" customHeight="1">
      <c r="A10" s="46">
        <f t="shared" si="4"/>
        <v>5</v>
      </c>
      <c r="B10" s="29" t="s">
        <v>212</v>
      </c>
      <c r="C10" s="35">
        <v>13</v>
      </c>
      <c r="D10" s="43">
        <f t="shared" si="0"/>
        <v>1.95</v>
      </c>
      <c r="E10" s="35">
        <v>1</v>
      </c>
      <c r="F10" s="43">
        <f t="shared" si="1"/>
        <v>0.95</v>
      </c>
      <c r="G10" s="31">
        <v>493830</v>
      </c>
      <c r="H10" s="32">
        <f t="shared" si="2"/>
        <v>29629.8</v>
      </c>
      <c r="I10" s="17">
        <v>10370</v>
      </c>
      <c r="J10" s="32">
        <f t="shared" si="3"/>
        <v>19259.8</v>
      </c>
      <c r="K10" s="33">
        <v>13</v>
      </c>
      <c r="P10" s="23"/>
      <c r="Q10" s="23"/>
    </row>
    <row r="11" spans="1:17" s="7" customFormat="1" ht="24.75" customHeight="1">
      <c r="A11" s="46">
        <f t="shared" si="4"/>
        <v>6</v>
      </c>
      <c r="B11" s="29" t="s">
        <v>171</v>
      </c>
      <c r="C11" s="35">
        <v>3</v>
      </c>
      <c r="D11" s="43">
        <f t="shared" si="0"/>
        <v>0.44999999999999996</v>
      </c>
      <c r="E11" s="35">
        <v>0</v>
      </c>
      <c r="F11" s="43">
        <f t="shared" si="1"/>
        <v>0.44999999999999996</v>
      </c>
      <c r="G11" s="31">
        <v>140540</v>
      </c>
      <c r="H11" s="32">
        <f t="shared" si="2"/>
        <v>8432.4</v>
      </c>
      <c r="I11" s="31">
        <v>2400</v>
      </c>
      <c r="J11" s="32">
        <f t="shared" si="3"/>
        <v>6032.4</v>
      </c>
      <c r="K11" s="33">
        <v>3</v>
      </c>
      <c r="P11" s="23"/>
      <c r="Q11" s="23"/>
    </row>
    <row r="12" spans="1:17" s="7" customFormat="1" ht="24.75" customHeight="1">
      <c r="A12" s="46">
        <f t="shared" si="4"/>
        <v>7</v>
      </c>
      <c r="B12" s="29" t="s">
        <v>42</v>
      </c>
      <c r="C12" s="35">
        <v>14</v>
      </c>
      <c r="D12" s="43">
        <f t="shared" si="0"/>
        <v>2.1</v>
      </c>
      <c r="E12" s="35">
        <v>2</v>
      </c>
      <c r="F12" s="43">
        <f t="shared" si="1"/>
        <v>0.10000000000000009</v>
      </c>
      <c r="G12" s="31">
        <v>598830</v>
      </c>
      <c r="H12" s="32">
        <f t="shared" si="2"/>
        <v>35929.799999999996</v>
      </c>
      <c r="I12" s="31">
        <v>11790</v>
      </c>
      <c r="J12" s="32">
        <f t="shared" si="3"/>
        <v>24139.799999999996</v>
      </c>
      <c r="K12" s="33">
        <v>13</v>
      </c>
      <c r="P12" s="23"/>
      <c r="Q12" s="23"/>
    </row>
    <row r="13" spans="1:17" s="7" customFormat="1" ht="24.75" customHeight="1">
      <c r="A13" s="46">
        <f t="shared" si="4"/>
        <v>8</v>
      </c>
      <c r="B13" s="29" t="s">
        <v>95</v>
      </c>
      <c r="C13" s="35">
        <v>4</v>
      </c>
      <c r="D13" s="43">
        <f t="shared" si="0"/>
        <v>0.6</v>
      </c>
      <c r="E13" s="35">
        <v>0</v>
      </c>
      <c r="F13" s="43">
        <f t="shared" si="1"/>
        <v>0.6</v>
      </c>
      <c r="G13" s="31">
        <v>212880</v>
      </c>
      <c r="H13" s="32">
        <f t="shared" si="2"/>
        <v>12772.8</v>
      </c>
      <c r="I13" s="31">
        <v>3470</v>
      </c>
      <c r="J13" s="32">
        <f t="shared" si="3"/>
        <v>9302.8</v>
      </c>
      <c r="K13" s="33">
        <v>4</v>
      </c>
      <c r="P13" s="23"/>
      <c r="Q13" s="23"/>
    </row>
    <row r="14" spans="1:17" s="7" customFormat="1" ht="24.75" customHeight="1">
      <c r="A14" s="46">
        <f t="shared" si="4"/>
        <v>9</v>
      </c>
      <c r="B14" s="29" t="s">
        <v>57</v>
      </c>
      <c r="C14" s="35">
        <v>5</v>
      </c>
      <c r="D14" s="43">
        <f t="shared" si="0"/>
        <v>0.75</v>
      </c>
      <c r="E14" s="35">
        <v>0</v>
      </c>
      <c r="F14" s="43">
        <f t="shared" si="1"/>
        <v>0.75</v>
      </c>
      <c r="G14" s="31">
        <v>272720</v>
      </c>
      <c r="H14" s="32">
        <f t="shared" si="2"/>
        <v>16363.199999999999</v>
      </c>
      <c r="I14" s="31">
        <v>4540</v>
      </c>
      <c r="J14" s="32">
        <f t="shared" si="3"/>
        <v>11823.199999999999</v>
      </c>
      <c r="K14" s="33">
        <v>5</v>
      </c>
      <c r="P14" s="23"/>
      <c r="Q14" s="23"/>
    </row>
    <row r="15" spans="1:17" s="7" customFormat="1" ht="24.75" customHeight="1">
      <c r="A15" s="46">
        <f t="shared" si="4"/>
        <v>10</v>
      </c>
      <c r="B15" s="29" t="s">
        <v>12</v>
      </c>
      <c r="C15" s="35">
        <v>6</v>
      </c>
      <c r="D15" s="43">
        <f t="shared" si="0"/>
        <v>0.8999999999999999</v>
      </c>
      <c r="E15" s="35">
        <v>0</v>
      </c>
      <c r="F15" s="43">
        <f t="shared" si="1"/>
        <v>0.8999999999999999</v>
      </c>
      <c r="G15" s="31">
        <v>257660</v>
      </c>
      <c r="H15" s="32">
        <f t="shared" si="2"/>
        <v>15459.599999999999</v>
      </c>
      <c r="I15" s="31">
        <v>4240</v>
      </c>
      <c r="J15" s="32">
        <f t="shared" si="3"/>
        <v>11219.599999999999</v>
      </c>
      <c r="K15" s="33">
        <v>6</v>
      </c>
      <c r="P15" s="23"/>
      <c r="Q15" s="23"/>
    </row>
    <row r="16" spans="1:17" s="7" customFormat="1" ht="24.75" customHeight="1">
      <c r="A16" s="46">
        <f t="shared" si="4"/>
        <v>11</v>
      </c>
      <c r="B16" s="29" t="s">
        <v>46</v>
      </c>
      <c r="C16" s="35">
        <v>5</v>
      </c>
      <c r="D16" s="43">
        <f t="shared" si="0"/>
        <v>0.75</v>
      </c>
      <c r="E16" s="35">
        <v>0</v>
      </c>
      <c r="F16" s="43">
        <f t="shared" si="1"/>
        <v>0.75</v>
      </c>
      <c r="G16" s="31">
        <v>243820</v>
      </c>
      <c r="H16" s="32">
        <f t="shared" si="2"/>
        <v>14629.199999999999</v>
      </c>
      <c r="I16" s="31">
        <v>4150</v>
      </c>
      <c r="J16" s="32">
        <f t="shared" si="3"/>
        <v>10479.199999999999</v>
      </c>
      <c r="K16" s="33">
        <v>5</v>
      </c>
      <c r="P16" s="23"/>
      <c r="Q16" s="23"/>
    </row>
    <row r="17" spans="1:17" s="7" customFormat="1" ht="24.75" customHeight="1">
      <c r="A17" s="46">
        <f t="shared" si="4"/>
        <v>12</v>
      </c>
      <c r="B17" s="29" t="s">
        <v>177</v>
      </c>
      <c r="C17" s="35">
        <v>4</v>
      </c>
      <c r="D17" s="43">
        <f t="shared" si="0"/>
        <v>0.6</v>
      </c>
      <c r="E17" s="35">
        <v>0</v>
      </c>
      <c r="F17" s="43">
        <f t="shared" si="1"/>
        <v>0.6</v>
      </c>
      <c r="G17" s="31">
        <v>184760</v>
      </c>
      <c r="H17" s="32">
        <f t="shared" si="2"/>
        <v>11085.6</v>
      </c>
      <c r="I17" s="31">
        <v>3070</v>
      </c>
      <c r="J17" s="32">
        <f t="shared" si="3"/>
        <v>8015.6</v>
      </c>
      <c r="K17" s="33">
        <v>4</v>
      </c>
      <c r="P17" s="23"/>
      <c r="Q17" s="23"/>
    </row>
    <row r="18" spans="1:17" s="7" customFormat="1" ht="24.75" customHeight="1">
      <c r="A18" s="46">
        <f t="shared" si="4"/>
        <v>13</v>
      </c>
      <c r="B18" s="29" t="s">
        <v>178</v>
      </c>
      <c r="C18" s="35">
        <v>54</v>
      </c>
      <c r="D18" s="43">
        <f t="shared" si="0"/>
        <v>8.1</v>
      </c>
      <c r="E18" s="35">
        <v>8</v>
      </c>
      <c r="F18" s="43">
        <f t="shared" si="1"/>
        <v>0.09999999999999964</v>
      </c>
      <c r="G18" s="31">
        <v>2245650</v>
      </c>
      <c r="H18" s="32">
        <f t="shared" si="2"/>
        <v>134739</v>
      </c>
      <c r="I18" s="31">
        <v>44570</v>
      </c>
      <c r="J18" s="32">
        <f t="shared" si="3"/>
        <v>90169</v>
      </c>
      <c r="K18" s="33">
        <v>53</v>
      </c>
      <c r="P18" s="23"/>
      <c r="Q18" s="23"/>
    </row>
    <row r="19" spans="1:17" s="7" customFormat="1" ht="24.75" customHeight="1">
      <c r="A19" s="46">
        <f t="shared" si="4"/>
        <v>14</v>
      </c>
      <c r="B19" s="29" t="s">
        <v>131</v>
      </c>
      <c r="C19" s="35">
        <v>7</v>
      </c>
      <c r="D19" s="43">
        <f t="shared" si="0"/>
        <v>1.05</v>
      </c>
      <c r="E19" s="35">
        <v>1</v>
      </c>
      <c r="F19" s="43">
        <f t="shared" si="1"/>
        <v>0.050000000000000044</v>
      </c>
      <c r="G19" s="31">
        <v>404760</v>
      </c>
      <c r="H19" s="32">
        <f t="shared" si="2"/>
        <v>24285.6</v>
      </c>
      <c r="I19" s="31">
        <v>7360</v>
      </c>
      <c r="J19" s="32">
        <f t="shared" si="3"/>
        <v>16925.6</v>
      </c>
      <c r="K19" s="33">
        <v>8</v>
      </c>
      <c r="P19" s="23"/>
      <c r="Q19" s="23"/>
    </row>
    <row r="20" spans="1:17" s="7" customFormat="1" ht="24.75" customHeight="1">
      <c r="A20" s="46">
        <f t="shared" si="4"/>
        <v>15</v>
      </c>
      <c r="B20" s="29" t="s">
        <v>13</v>
      </c>
      <c r="C20" s="35">
        <v>61</v>
      </c>
      <c r="D20" s="43">
        <f t="shared" si="0"/>
        <v>9.15</v>
      </c>
      <c r="E20" s="35">
        <v>9</v>
      </c>
      <c r="F20" s="43">
        <f t="shared" si="1"/>
        <v>0.15000000000000036</v>
      </c>
      <c r="G20" s="31">
        <v>2718210</v>
      </c>
      <c r="H20" s="32">
        <f t="shared" si="2"/>
        <v>163092.6</v>
      </c>
      <c r="I20" s="31">
        <v>53950</v>
      </c>
      <c r="J20" s="32">
        <f t="shared" si="3"/>
        <v>109142.6</v>
      </c>
      <c r="K20" s="33">
        <v>61</v>
      </c>
      <c r="P20" s="23"/>
      <c r="Q20" s="23"/>
    </row>
    <row r="21" spans="1:17" s="7" customFormat="1" ht="24.75" customHeight="1">
      <c r="A21" s="46">
        <f t="shared" si="4"/>
        <v>16</v>
      </c>
      <c r="B21" s="29" t="s">
        <v>113</v>
      </c>
      <c r="C21" s="35">
        <v>9</v>
      </c>
      <c r="D21" s="43">
        <f t="shared" si="0"/>
        <v>1.3499999999999999</v>
      </c>
      <c r="E21" s="35">
        <v>1</v>
      </c>
      <c r="F21" s="43">
        <f t="shared" si="1"/>
        <v>0.34999999999999987</v>
      </c>
      <c r="G21" s="31">
        <v>419870</v>
      </c>
      <c r="H21" s="32">
        <f t="shared" si="2"/>
        <v>25192.2</v>
      </c>
      <c r="I21" s="31">
        <v>7720</v>
      </c>
      <c r="J21" s="32">
        <f t="shared" si="3"/>
        <v>17472.2</v>
      </c>
      <c r="K21" s="33">
        <v>9</v>
      </c>
      <c r="P21" s="23"/>
      <c r="Q21" s="23"/>
    </row>
    <row r="22" spans="1:17" s="7" customFormat="1" ht="24.75" customHeight="1">
      <c r="A22" s="46">
        <f t="shared" si="4"/>
        <v>17</v>
      </c>
      <c r="B22" s="29" t="s">
        <v>19</v>
      </c>
      <c r="C22" s="35">
        <v>4</v>
      </c>
      <c r="D22" s="43">
        <f t="shared" si="0"/>
        <v>0.6</v>
      </c>
      <c r="E22" s="35">
        <v>0</v>
      </c>
      <c r="F22" s="43">
        <f t="shared" si="1"/>
        <v>0.6</v>
      </c>
      <c r="G22" s="31">
        <v>234020</v>
      </c>
      <c r="H22" s="32">
        <f t="shared" si="2"/>
        <v>14041.199999999999</v>
      </c>
      <c r="I22" s="31">
        <v>4810</v>
      </c>
      <c r="J22" s="32">
        <f t="shared" si="3"/>
        <v>9231.199999999999</v>
      </c>
      <c r="K22" s="33">
        <v>5</v>
      </c>
      <c r="P22" s="23"/>
      <c r="Q22" s="23"/>
    </row>
    <row r="23" spans="1:17" s="7" customFormat="1" ht="24.75" customHeight="1">
      <c r="A23" s="46">
        <f t="shared" si="4"/>
        <v>18</v>
      </c>
      <c r="B23" s="29" t="s">
        <v>108</v>
      </c>
      <c r="C23" s="35">
        <v>5</v>
      </c>
      <c r="D23" s="43">
        <f t="shared" si="0"/>
        <v>0.75</v>
      </c>
      <c r="E23" s="35">
        <v>0</v>
      </c>
      <c r="F23" s="43">
        <f t="shared" si="1"/>
        <v>0.75</v>
      </c>
      <c r="G23" s="31">
        <v>226580</v>
      </c>
      <c r="H23" s="32">
        <f t="shared" si="2"/>
        <v>13594.8</v>
      </c>
      <c r="I23" s="31">
        <v>4820</v>
      </c>
      <c r="J23" s="32">
        <f t="shared" si="3"/>
        <v>8774.8</v>
      </c>
      <c r="K23" s="33">
        <v>5</v>
      </c>
      <c r="P23" s="23"/>
      <c r="Q23" s="23"/>
    </row>
    <row r="24" spans="1:17" s="7" customFormat="1" ht="24.75" customHeight="1">
      <c r="A24" s="46">
        <f t="shared" si="4"/>
        <v>19</v>
      </c>
      <c r="B24" s="29" t="s">
        <v>26</v>
      </c>
      <c r="C24" s="35">
        <v>3</v>
      </c>
      <c r="D24" s="43">
        <f t="shared" si="0"/>
        <v>0.44999999999999996</v>
      </c>
      <c r="E24" s="35">
        <v>0</v>
      </c>
      <c r="F24" s="43">
        <f t="shared" si="1"/>
        <v>0.44999999999999996</v>
      </c>
      <c r="G24" s="31">
        <v>83140</v>
      </c>
      <c r="H24" s="32">
        <f t="shared" si="2"/>
        <v>4988.4</v>
      </c>
      <c r="I24" s="31">
        <v>1350</v>
      </c>
      <c r="J24" s="32">
        <f t="shared" si="3"/>
        <v>3638.3999999999996</v>
      </c>
      <c r="K24" s="33">
        <v>2</v>
      </c>
      <c r="P24" s="23"/>
      <c r="Q24" s="23"/>
    </row>
    <row r="25" spans="1:17" s="7" customFormat="1" ht="24.75" customHeight="1">
      <c r="A25" s="46">
        <f t="shared" si="4"/>
        <v>20</v>
      </c>
      <c r="B25" s="29" t="s">
        <v>33</v>
      </c>
      <c r="C25" s="35">
        <v>8</v>
      </c>
      <c r="D25" s="43">
        <f t="shared" si="0"/>
        <v>1.2</v>
      </c>
      <c r="E25" s="35">
        <v>1</v>
      </c>
      <c r="F25" s="43">
        <f t="shared" si="1"/>
        <v>0.19999999999999996</v>
      </c>
      <c r="G25" s="31">
        <v>445650</v>
      </c>
      <c r="H25" s="32">
        <f t="shared" si="2"/>
        <v>26739</v>
      </c>
      <c r="I25" s="31">
        <v>7550</v>
      </c>
      <c r="J25" s="32">
        <f t="shared" si="3"/>
        <v>19189</v>
      </c>
      <c r="K25" s="33">
        <v>9</v>
      </c>
      <c r="P25" s="23"/>
      <c r="Q25" s="23"/>
    </row>
    <row r="26" spans="1:17" s="7" customFormat="1" ht="24.75" customHeight="1">
      <c r="A26" s="46">
        <f t="shared" si="4"/>
        <v>21</v>
      </c>
      <c r="B26" s="29" t="s">
        <v>145</v>
      </c>
      <c r="C26" s="35">
        <v>16</v>
      </c>
      <c r="D26" s="43">
        <f t="shared" si="0"/>
        <v>2.4</v>
      </c>
      <c r="E26" s="35">
        <v>2</v>
      </c>
      <c r="F26" s="43">
        <f t="shared" si="1"/>
        <v>0.3999999999999999</v>
      </c>
      <c r="G26" s="31">
        <v>664780</v>
      </c>
      <c r="H26" s="32">
        <f t="shared" si="2"/>
        <v>39886.799999999996</v>
      </c>
      <c r="I26" s="31">
        <v>12590</v>
      </c>
      <c r="J26" s="32">
        <f t="shared" si="3"/>
        <v>27296.799999999996</v>
      </c>
      <c r="K26" s="33">
        <v>16</v>
      </c>
      <c r="P26" s="23"/>
      <c r="Q26" s="23"/>
    </row>
    <row r="27" spans="1:17" s="7" customFormat="1" ht="24.75" customHeight="1">
      <c r="A27" s="46">
        <f t="shared" si="4"/>
        <v>22</v>
      </c>
      <c r="B27" s="29" t="s">
        <v>146</v>
      </c>
      <c r="C27" s="35">
        <v>9</v>
      </c>
      <c r="D27" s="43">
        <f t="shared" si="0"/>
        <v>1.3499999999999999</v>
      </c>
      <c r="E27" s="35">
        <v>1</v>
      </c>
      <c r="F27" s="43">
        <f t="shared" si="1"/>
        <v>0.34999999999999987</v>
      </c>
      <c r="G27" s="31">
        <v>302570</v>
      </c>
      <c r="H27" s="32">
        <f t="shared" si="2"/>
        <v>18154.2</v>
      </c>
      <c r="I27" s="31">
        <v>4620</v>
      </c>
      <c r="J27" s="32">
        <f t="shared" si="3"/>
        <v>13534.2</v>
      </c>
      <c r="K27" s="33">
        <v>9</v>
      </c>
      <c r="P27" s="23"/>
      <c r="Q27" s="23"/>
    </row>
    <row r="28" spans="1:17" s="7" customFormat="1" ht="24.75" customHeight="1">
      <c r="A28" s="46">
        <f t="shared" si="4"/>
        <v>23</v>
      </c>
      <c r="B28" s="29" t="s">
        <v>133</v>
      </c>
      <c r="C28" s="35">
        <v>13</v>
      </c>
      <c r="D28" s="43">
        <f t="shared" si="0"/>
        <v>1.95</v>
      </c>
      <c r="E28" s="35">
        <v>1</v>
      </c>
      <c r="F28" s="43">
        <f t="shared" si="1"/>
        <v>0.95</v>
      </c>
      <c r="G28" s="31">
        <v>312110</v>
      </c>
      <c r="H28" s="32">
        <f t="shared" si="2"/>
        <v>18726.6</v>
      </c>
      <c r="I28" s="31">
        <v>7050</v>
      </c>
      <c r="J28" s="32">
        <f t="shared" si="3"/>
        <v>11676.599999999999</v>
      </c>
      <c r="K28" s="33">
        <v>13</v>
      </c>
      <c r="P28" s="23"/>
      <c r="Q28" s="23"/>
    </row>
    <row r="29" spans="1:17" s="7" customFormat="1" ht="24.75" customHeight="1">
      <c r="A29" s="46">
        <f t="shared" si="4"/>
        <v>24</v>
      </c>
      <c r="B29" s="29" t="s">
        <v>221</v>
      </c>
      <c r="C29" s="35">
        <v>5</v>
      </c>
      <c r="D29" s="43">
        <f t="shared" si="0"/>
        <v>0.75</v>
      </c>
      <c r="E29" s="35">
        <v>0</v>
      </c>
      <c r="F29" s="43">
        <f t="shared" si="1"/>
        <v>0.75</v>
      </c>
      <c r="G29" s="31">
        <v>97140</v>
      </c>
      <c r="H29" s="32">
        <f t="shared" si="2"/>
        <v>5828.4</v>
      </c>
      <c r="I29" s="31">
        <v>2670</v>
      </c>
      <c r="J29" s="32">
        <f t="shared" si="3"/>
        <v>3158.3999999999996</v>
      </c>
      <c r="K29" s="33">
        <v>4</v>
      </c>
      <c r="P29" s="23"/>
      <c r="Q29" s="23"/>
    </row>
    <row r="30" spans="1:17" s="7" customFormat="1" ht="24.75" customHeight="1">
      <c r="A30" s="46">
        <f t="shared" si="4"/>
        <v>25</v>
      </c>
      <c r="B30" s="29" t="s">
        <v>89</v>
      </c>
      <c r="C30" s="35">
        <v>12</v>
      </c>
      <c r="D30" s="43">
        <f t="shared" si="0"/>
        <v>1.7999999999999998</v>
      </c>
      <c r="E30" s="35">
        <v>1</v>
      </c>
      <c r="F30" s="43">
        <f t="shared" si="1"/>
        <v>0.7999999999999998</v>
      </c>
      <c r="G30" s="31">
        <v>311570</v>
      </c>
      <c r="H30" s="32">
        <f t="shared" si="2"/>
        <v>18694.2</v>
      </c>
      <c r="I30" s="31">
        <v>7030</v>
      </c>
      <c r="J30" s="32">
        <f t="shared" si="3"/>
        <v>11664.2</v>
      </c>
      <c r="K30" s="33">
        <v>12</v>
      </c>
      <c r="M30" s="21"/>
      <c r="P30" s="23"/>
      <c r="Q30" s="23"/>
    </row>
    <row r="31" spans="1:17" s="7" customFormat="1" ht="24.75" customHeight="1">
      <c r="A31" s="46">
        <f t="shared" si="4"/>
        <v>26</v>
      </c>
      <c r="B31" s="29" t="s">
        <v>21</v>
      </c>
      <c r="C31" s="35">
        <v>8</v>
      </c>
      <c r="D31" s="43">
        <f t="shared" si="0"/>
        <v>1.2</v>
      </c>
      <c r="E31" s="35">
        <v>1</v>
      </c>
      <c r="F31" s="43">
        <f t="shared" si="1"/>
        <v>0.19999999999999996</v>
      </c>
      <c r="G31" s="31">
        <v>174760</v>
      </c>
      <c r="H31" s="32">
        <f t="shared" si="2"/>
        <v>10485.6</v>
      </c>
      <c r="I31" s="31">
        <v>3460</v>
      </c>
      <c r="J31" s="32">
        <f t="shared" si="3"/>
        <v>7025.6</v>
      </c>
      <c r="K31" s="33">
        <v>7</v>
      </c>
      <c r="L31" s="11"/>
      <c r="P31" s="23"/>
      <c r="Q31" s="23"/>
    </row>
    <row r="32" spans="1:17" s="7" customFormat="1" ht="24.75" customHeight="1">
      <c r="A32" s="46">
        <f t="shared" si="4"/>
        <v>27</v>
      </c>
      <c r="B32" s="29" t="s">
        <v>9</v>
      </c>
      <c r="C32" s="35">
        <v>8</v>
      </c>
      <c r="D32" s="43">
        <f t="shared" si="0"/>
        <v>1.2</v>
      </c>
      <c r="E32" s="35">
        <v>1</v>
      </c>
      <c r="F32" s="43">
        <f t="shared" si="1"/>
        <v>0.19999999999999996</v>
      </c>
      <c r="G32" s="31">
        <v>169010</v>
      </c>
      <c r="H32" s="32">
        <f t="shared" si="2"/>
        <v>10140.6</v>
      </c>
      <c r="I32" s="31">
        <v>3880</v>
      </c>
      <c r="J32" s="32">
        <f t="shared" si="3"/>
        <v>6260.6</v>
      </c>
      <c r="K32" s="33">
        <v>7</v>
      </c>
      <c r="L32" s="12"/>
      <c r="P32" s="23"/>
      <c r="Q32" s="23"/>
    </row>
    <row r="33" spans="1:17" s="7" customFormat="1" ht="24.75" customHeight="1">
      <c r="A33" s="46">
        <f t="shared" si="4"/>
        <v>28</v>
      </c>
      <c r="B33" s="29" t="s">
        <v>87</v>
      </c>
      <c r="C33" s="35">
        <v>13</v>
      </c>
      <c r="D33" s="43">
        <f t="shared" si="0"/>
        <v>1.95</v>
      </c>
      <c r="E33" s="35">
        <v>1</v>
      </c>
      <c r="F33" s="43">
        <f t="shared" si="1"/>
        <v>0.95</v>
      </c>
      <c r="G33" s="31">
        <v>617040</v>
      </c>
      <c r="H33" s="32">
        <f t="shared" si="2"/>
        <v>37022.4</v>
      </c>
      <c r="I33" s="31">
        <v>11560</v>
      </c>
      <c r="J33" s="32">
        <f t="shared" si="3"/>
        <v>25462.4</v>
      </c>
      <c r="K33" s="33">
        <v>14</v>
      </c>
      <c r="P33" s="23"/>
      <c r="Q33" s="23"/>
    </row>
    <row r="34" spans="1:17" s="7" customFormat="1" ht="24.75" customHeight="1">
      <c r="A34" s="46">
        <f t="shared" si="4"/>
        <v>29</v>
      </c>
      <c r="B34" s="29" t="s">
        <v>47</v>
      </c>
      <c r="C34" s="35">
        <v>5</v>
      </c>
      <c r="D34" s="43">
        <f t="shared" si="0"/>
        <v>0.75</v>
      </c>
      <c r="E34" s="35">
        <v>0</v>
      </c>
      <c r="F34" s="43">
        <f t="shared" si="1"/>
        <v>0.75</v>
      </c>
      <c r="G34" s="31">
        <v>202200</v>
      </c>
      <c r="H34" s="32">
        <f t="shared" si="2"/>
        <v>12132</v>
      </c>
      <c r="I34" s="31">
        <v>3630</v>
      </c>
      <c r="J34" s="32">
        <f t="shared" si="3"/>
        <v>8502</v>
      </c>
      <c r="K34" s="33">
        <v>5</v>
      </c>
      <c r="P34" s="23"/>
      <c r="Q34" s="23"/>
    </row>
    <row r="35" spans="1:17" s="7" customFormat="1" ht="24.75" customHeight="1">
      <c r="A35" s="46">
        <f t="shared" si="4"/>
        <v>30</v>
      </c>
      <c r="B35" s="29" t="s">
        <v>114</v>
      </c>
      <c r="C35" s="35">
        <v>8</v>
      </c>
      <c r="D35" s="43">
        <f t="shared" si="0"/>
        <v>1.2</v>
      </c>
      <c r="E35" s="35">
        <v>1</v>
      </c>
      <c r="F35" s="43">
        <f t="shared" si="1"/>
        <v>0.19999999999999996</v>
      </c>
      <c r="G35" s="31">
        <v>326570</v>
      </c>
      <c r="H35" s="32">
        <f t="shared" si="2"/>
        <v>19594.2</v>
      </c>
      <c r="I35" s="31">
        <v>7600</v>
      </c>
      <c r="J35" s="32">
        <f t="shared" si="3"/>
        <v>11994.2</v>
      </c>
      <c r="K35" s="33">
        <v>8</v>
      </c>
      <c r="P35" s="23"/>
      <c r="Q35" s="23"/>
    </row>
    <row r="36" spans="1:17" s="7" customFormat="1" ht="24.75" customHeight="1">
      <c r="A36" s="46">
        <f t="shared" si="4"/>
        <v>31</v>
      </c>
      <c r="B36" s="29" t="s">
        <v>10</v>
      </c>
      <c r="C36" s="35">
        <v>10</v>
      </c>
      <c r="D36" s="43">
        <f t="shared" si="0"/>
        <v>1.5</v>
      </c>
      <c r="E36" s="35">
        <v>1</v>
      </c>
      <c r="F36" s="43">
        <f t="shared" si="1"/>
        <v>0.5</v>
      </c>
      <c r="G36" s="31">
        <v>585180</v>
      </c>
      <c r="H36" s="32">
        <f t="shared" si="2"/>
        <v>35110.799999999996</v>
      </c>
      <c r="I36" s="31">
        <v>10460</v>
      </c>
      <c r="J36" s="32">
        <f t="shared" si="3"/>
        <v>24650.799999999996</v>
      </c>
      <c r="K36" s="33">
        <v>11</v>
      </c>
      <c r="P36" s="23"/>
      <c r="Q36" s="23"/>
    </row>
    <row r="37" spans="1:17" s="7" customFormat="1" ht="24.75" customHeight="1">
      <c r="A37" s="46">
        <f t="shared" si="4"/>
        <v>32</v>
      </c>
      <c r="B37" s="29" t="s">
        <v>39</v>
      </c>
      <c r="C37" s="35">
        <v>5</v>
      </c>
      <c r="D37" s="43">
        <f t="shared" si="0"/>
        <v>0.75</v>
      </c>
      <c r="E37" s="35">
        <v>0</v>
      </c>
      <c r="F37" s="43">
        <f t="shared" si="1"/>
        <v>0.75</v>
      </c>
      <c r="G37" s="31">
        <v>194700</v>
      </c>
      <c r="H37" s="32">
        <f t="shared" si="2"/>
        <v>11682</v>
      </c>
      <c r="I37" s="31">
        <v>3430</v>
      </c>
      <c r="J37" s="32">
        <f t="shared" si="3"/>
        <v>8252</v>
      </c>
      <c r="K37" s="33">
        <v>4</v>
      </c>
      <c r="P37" s="23"/>
      <c r="Q37" s="23"/>
    </row>
    <row r="38" spans="1:17" s="7" customFormat="1" ht="24.75" customHeight="1">
      <c r="A38" s="46">
        <f t="shared" si="4"/>
        <v>33</v>
      </c>
      <c r="B38" s="29" t="s">
        <v>75</v>
      </c>
      <c r="C38" s="35">
        <v>2</v>
      </c>
      <c r="D38" s="43">
        <f t="shared" si="0"/>
        <v>0.3</v>
      </c>
      <c r="E38" s="35">
        <v>0</v>
      </c>
      <c r="F38" s="43">
        <f t="shared" si="1"/>
        <v>0.3</v>
      </c>
      <c r="G38" s="31">
        <v>46490</v>
      </c>
      <c r="H38" s="32">
        <f t="shared" si="2"/>
        <v>2789.4</v>
      </c>
      <c r="I38" s="31">
        <v>1160</v>
      </c>
      <c r="J38" s="32">
        <f t="shared" si="3"/>
        <v>1629.4</v>
      </c>
      <c r="K38" s="33">
        <v>2</v>
      </c>
      <c r="P38" s="23"/>
      <c r="Q38" s="23"/>
    </row>
    <row r="39" spans="1:17" s="7" customFormat="1" ht="24.75" customHeight="1">
      <c r="A39" s="46">
        <f t="shared" si="4"/>
        <v>34</v>
      </c>
      <c r="B39" s="29" t="s">
        <v>76</v>
      </c>
      <c r="C39" s="35">
        <v>8</v>
      </c>
      <c r="D39" s="43">
        <f t="shared" si="0"/>
        <v>1.2</v>
      </c>
      <c r="E39" s="35">
        <v>1</v>
      </c>
      <c r="F39" s="43">
        <f t="shared" si="1"/>
        <v>0.19999999999999996</v>
      </c>
      <c r="G39" s="31">
        <v>271470</v>
      </c>
      <c r="H39" s="32">
        <f t="shared" si="2"/>
        <v>16288.199999999999</v>
      </c>
      <c r="I39" s="31">
        <v>5890</v>
      </c>
      <c r="J39" s="32">
        <f t="shared" si="3"/>
        <v>10398.199999999999</v>
      </c>
      <c r="K39" s="33">
        <v>8</v>
      </c>
      <c r="P39" s="23"/>
      <c r="Q39" s="23"/>
    </row>
    <row r="40" spans="1:17" s="7" customFormat="1" ht="24.75" customHeight="1">
      <c r="A40" s="46">
        <f t="shared" si="4"/>
        <v>35</v>
      </c>
      <c r="B40" s="29" t="s">
        <v>122</v>
      </c>
      <c r="C40" s="35">
        <v>8</v>
      </c>
      <c r="D40" s="43">
        <f t="shared" si="0"/>
        <v>1.2</v>
      </c>
      <c r="E40" s="35">
        <v>1</v>
      </c>
      <c r="F40" s="43">
        <f t="shared" si="1"/>
        <v>0.19999999999999996</v>
      </c>
      <c r="G40" s="31">
        <v>355400</v>
      </c>
      <c r="H40" s="32">
        <f t="shared" si="2"/>
        <v>21324</v>
      </c>
      <c r="I40" s="31">
        <v>6000</v>
      </c>
      <c r="J40" s="32">
        <f t="shared" si="3"/>
        <v>15324</v>
      </c>
      <c r="K40" s="33">
        <v>8</v>
      </c>
      <c r="P40" s="23"/>
      <c r="Q40" s="23"/>
    </row>
    <row r="41" spans="1:17" s="7" customFormat="1" ht="24.75" customHeight="1">
      <c r="A41" s="46">
        <f t="shared" si="4"/>
        <v>36</v>
      </c>
      <c r="B41" s="29" t="s">
        <v>136</v>
      </c>
      <c r="C41" s="35">
        <v>4</v>
      </c>
      <c r="D41" s="43">
        <f t="shared" si="0"/>
        <v>0.6</v>
      </c>
      <c r="E41" s="35">
        <v>0</v>
      </c>
      <c r="F41" s="43">
        <f t="shared" si="1"/>
        <v>0.6</v>
      </c>
      <c r="G41" s="31">
        <v>202220</v>
      </c>
      <c r="H41" s="32">
        <f t="shared" si="2"/>
        <v>12133.199999999999</v>
      </c>
      <c r="I41" s="31">
        <v>3560</v>
      </c>
      <c r="J41" s="32">
        <f t="shared" si="3"/>
        <v>8573.199999999999</v>
      </c>
      <c r="K41" s="33">
        <v>4</v>
      </c>
      <c r="P41" s="23"/>
      <c r="Q41" s="23"/>
    </row>
    <row r="42" spans="1:17" s="7" customFormat="1" ht="24.75" customHeight="1">
      <c r="A42" s="46">
        <f t="shared" si="4"/>
        <v>37</v>
      </c>
      <c r="B42" s="29" t="s">
        <v>189</v>
      </c>
      <c r="C42" s="35">
        <v>3</v>
      </c>
      <c r="D42" s="43">
        <f t="shared" si="0"/>
        <v>0.44999999999999996</v>
      </c>
      <c r="E42" s="35">
        <v>0</v>
      </c>
      <c r="F42" s="43">
        <f t="shared" si="1"/>
        <v>0.44999999999999996</v>
      </c>
      <c r="G42" s="31">
        <v>50660</v>
      </c>
      <c r="H42" s="32">
        <f t="shared" si="2"/>
        <v>3039.6</v>
      </c>
      <c r="I42" s="31">
        <v>1060</v>
      </c>
      <c r="J42" s="32">
        <f t="shared" si="3"/>
        <v>1979.6</v>
      </c>
      <c r="K42" s="33">
        <v>2</v>
      </c>
      <c r="P42" s="23"/>
      <c r="Q42" s="23"/>
    </row>
    <row r="43" spans="1:17" s="7" customFormat="1" ht="24.75" customHeight="1">
      <c r="A43" s="46">
        <f t="shared" si="4"/>
        <v>38</v>
      </c>
      <c r="B43" s="29" t="s">
        <v>219</v>
      </c>
      <c r="C43" s="35">
        <v>4</v>
      </c>
      <c r="D43" s="43">
        <f t="shared" si="0"/>
        <v>0.6</v>
      </c>
      <c r="E43" s="35">
        <v>0</v>
      </c>
      <c r="F43" s="43">
        <f t="shared" si="1"/>
        <v>0.6</v>
      </c>
      <c r="G43" s="31">
        <v>124730</v>
      </c>
      <c r="H43" s="32">
        <f t="shared" si="2"/>
        <v>7483.799999999999</v>
      </c>
      <c r="I43" s="31">
        <v>2380</v>
      </c>
      <c r="J43" s="32">
        <f t="shared" si="3"/>
        <v>5103.799999999999</v>
      </c>
      <c r="K43" s="33">
        <v>4</v>
      </c>
      <c r="P43" s="23"/>
      <c r="Q43" s="23"/>
    </row>
    <row r="44" spans="1:17" s="7" customFormat="1" ht="24.75" customHeight="1">
      <c r="A44" s="46">
        <f t="shared" si="4"/>
        <v>39</v>
      </c>
      <c r="B44" s="29" t="s">
        <v>112</v>
      </c>
      <c r="C44" s="35">
        <v>8</v>
      </c>
      <c r="D44" s="43">
        <f t="shared" si="0"/>
        <v>1.2</v>
      </c>
      <c r="E44" s="35">
        <v>1</v>
      </c>
      <c r="F44" s="43">
        <f t="shared" si="1"/>
        <v>0.19999999999999996</v>
      </c>
      <c r="G44" s="31">
        <v>306450</v>
      </c>
      <c r="H44" s="32">
        <f t="shared" si="2"/>
        <v>18387</v>
      </c>
      <c r="I44" s="31">
        <v>6380</v>
      </c>
      <c r="J44" s="32">
        <f t="shared" si="3"/>
        <v>12007</v>
      </c>
      <c r="K44" s="33">
        <v>8</v>
      </c>
      <c r="P44" s="23"/>
      <c r="Q44" s="23"/>
    </row>
    <row r="45" spans="1:17" s="7" customFormat="1" ht="24.75" customHeight="1">
      <c r="A45" s="46">
        <f t="shared" si="4"/>
        <v>40</v>
      </c>
      <c r="B45" s="29" t="s">
        <v>144</v>
      </c>
      <c r="C45" s="35">
        <v>2</v>
      </c>
      <c r="D45" s="43">
        <f t="shared" si="0"/>
        <v>0.3</v>
      </c>
      <c r="E45" s="35">
        <v>0</v>
      </c>
      <c r="F45" s="43">
        <f t="shared" si="1"/>
        <v>0.3</v>
      </c>
      <c r="G45" s="28">
        <v>16570</v>
      </c>
      <c r="H45" s="32">
        <f t="shared" si="2"/>
        <v>994.1999999999999</v>
      </c>
      <c r="I45" s="31">
        <v>380</v>
      </c>
      <c r="J45" s="32">
        <f t="shared" si="3"/>
        <v>614.1999999999999</v>
      </c>
      <c r="K45" s="33">
        <v>1</v>
      </c>
      <c r="P45" s="23"/>
      <c r="Q45" s="23"/>
    </row>
    <row r="46" spans="1:17" s="7" customFormat="1" ht="24.75" customHeight="1">
      <c r="A46" s="46">
        <f t="shared" si="4"/>
        <v>41</v>
      </c>
      <c r="B46" s="29" t="s">
        <v>41</v>
      </c>
      <c r="C46" s="35">
        <v>13</v>
      </c>
      <c r="D46" s="43">
        <f t="shared" si="0"/>
        <v>1.95</v>
      </c>
      <c r="E46" s="35">
        <v>1</v>
      </c>
      <c r="F46" s="43">
        <f t="shared" si="1"/>
        <v>0.95</v>
      </c>
      <c r="G46" s="31">
        <v>547030</v>
      </c>
      <c r="H46" s="32">
        <f t="shared" si="2"/>
        <v>32821.799999999996</v>
      </c>
      <c r="I46" s="31">
        <v>10600</v>
      </c>
      <c r="J46" s="32">
        <f t="shared" si="3"/>
        <v>22221.799999999996</v>
      </c>
      <c r="K46" s="33">
        <v>13</v>
      </c>
      <c r="P46" s="23"/>
      <c r="Q46" s="23"/>
    </row>
    <row r="47" spans="1:17" s="7" customFormat="1" ht="24.75" customHeight="1">
      <c r="A47" s="46">
        <f t="shared" si="4"/>
        <v>42</v>
      </c>
      <c r="B47" s="29" t="s">
        <v>94</v>
      </c>
      <c r="C47" s="35">
        <v>3</v>
      </c>
      <c r="D47" s="43">
        <f t="shared" si="0"/>
        <v>0.44999999999999996</v>
      </c>
      <c r="E47" s="35">
        <v>0</v>
      </c>
      <c r="F47" s="43">
        <f t="shared" si="1"/>
        <v>0.44999999999999996</v>
      </c>
      <c r="G47" s="31">
        <v>143220</v>
      </c>
      <c r="H47" s="32">
        <f t="shared" si="2"/>
        <v>8593.199999999999</v>
      </c>
      <c r="I47" s="31">
        <v>3080</v>
      </c>
      <c r="J47" s="32">
        <f t="shared" si="3"/>
        <v>5513.199999999999</v>
      </c>
      <c r="K47" s="33">
        <v>4</v>
      </c>
      <c r="P47" s="23"/>
      <c r="Q47" s="23"/>
    </row>
    <row r="48" spans="1:17" s="7" customFormat="1" ht="24.75" customHeight="1">
      <c r="A48" s="46">
        <f t="shared" si="4"/>
        <v>43</v>
      </c>
      <c r="B48" s="29" t="s">
        <v>167</v>
      </c>
      <c r="C48" s="35">
        <v>5</v>
      </c>
      <c r="D48" s="43">
        <f t="shared" si="0"/>
        <v>0.75</v>
      </c>
      <c r="E48" s="35">
        <v>0</v>
      </c>
      <c r="F48" s="43">
        <f t="shared" si="1"/>
        <v>0.75</v>
      </c>
      <c r="G48" s="31">
        <v>143240</v>
      </c>
      <c r="H48" s="32">
        <f t="shared" si="2"/>
        <v>8594.4</v>
      </c>
      <c r="I48" s="31">
        <v>2850</v>
      </c>
      <c r="J48" s="32">
        <f t="shared" si="3"/>
        <v>5744.4</v>
      </c>
      <c r="K48" s="33">
        <v>5</v>
      </c>
      <c r="P48" s="23"/>
      <c r="Q48" s="23"/>
    </row>
    <row r="49" spans="1:17" s="7" customFormat="1" ht="24.75" customHeight="1">
      <c r="A49" s="46">
        <f t="shared" si="4"/>
        <v>44</v>
      </c>
      <c r="B49" s="29" t="s">
        <v>218</v>
      </c>
      <c r="C49" s="35">
        <v>15</v>
      </c>
      <c r="D49" s="43">
        <f t="shared" si="0"/>
        <v>2.25</v>
      </c>
      <c r="E49" s="35">
        <v>2</v>
      </c>
      <c r="F49" s="43">
        <f t="shared" si="1"/>
        <v>0.25</v>
      </c>
      <c r="G49" s="31">
        <v>506480</v>
      </c>
      <c r="H49" s="32">
        <f t="shared" si="2"/>
        <v>30388.8</v>
      </c>
      <c r="I49" s="28">
        <v>11140</v>
      </c>
      <c r="J49" s="32">
        <f t="shared" si="3"/>
        <v>19248.8</v>
      </c>
      <c r="K49" s="33">
        <v>15</v>
      </c>
      <c r="P49" s="23"/>
      <c r="Q49" s="23"/>
    </row>
    <row r="50" spans="1:17" s="7" customFormat="1" ht="24.75" customHeight="1">
      <c r="A50" s="46">
        <f t="shared" si="4"/>
        <v>45</v>
      </c>
      <c r="B50" s="29" t="s">
        <v>216</v>
      </c>
      <c r="C50" s="35">
        <v>17</v>
      </c>
      <c r="D50" s="43">
        <f t="shared" si="0"/>
        <v>2.55</v>
      </c>
      <c r="E50" s="35">
        <v>2</v>
      </c>
      <c r="F50" s="43">
        <f t="shared" si="1"/>
        <v>0.5499999999999998</v>
      </c>
      <c r="G50" s="31">
        <v>427530</v>
      </c>
      <c r="H50" s="32">
        <f t="shared" si="2"/>
        <v>25651.8</v>
      </c>
      <c r="I50" s="31">
        <v>9240</v>
      </c>
      <c r="J50" s="32">
        <f t="shared" si="3"/>
        <v>16411.8</v>
      </c>
      <c r="K50" s="33">
        <v>13</v>
      </c>
      <c r="P50" s="23"/>
      <c r="Q50" s="23"/>
    </row>
    <row r="51" spans="1:17" s="7" customFormat="1" ht="24.75" customHeight="1">
      <c r="A51" s="46">
        <f t="shared" si="4"/>
        <v>46</v>
      </c>
      <c r="B51" s="29" t="s">
        <v>204</v>
      </c>
      <c r="C51" s="35">
        <v>12</v>
      </c>
      <c r="D51" s="43">
        <f t="shared" si="0"/>
        <v>1.7999999999999998</v>
      </c>
      <c r="E51" s="35">
        <v>1</v>
      </c>
      <c r="F51" s="43">
        <f t="shared" si="1"/>
        <v>0.7999999999999998</v>
      </c>
      <c r="G51" s="31">
        <v>423830</v>
      </c>
      <c r="H51" s="32">
        <f t="shared" si="2"/>
        <v>25429.8</v>
      </c>
      <c r="I51" s="31">
        <v>8210</v>
      </c>
      <c r="J51" s="32">
        <f t="shared" si="3"/>
        <v>17219.8</v>
      </c>
      <c r="K51" s="33">
        <v>13</v>
      </c>
      <c r="P51" s="23"/>
      <c r="Q51" s="23"/>
    </row>
    <row r="52" spans="1:17" s="7" customFormat="1" ht="24.75" customHeight="1">
      <c r="A52" s="46">
        <f t="shared" si="4"/>
        <v>47</v>
      </c>
      <c r="B52" s="29" t="s">
        <v>172</v>
      </c>
      <c r="C52" s="35">
        <v>11</v>
      </c>
      <c r="D52" s="43">
        <f t="shared" si="0"/>
        <v>1.65</v>
      </c>
      <c r="E52" s="35">
        <v>1</v>
      </c>
      <c r="F52" s="43">
        <f t="shared" si="1"/>
        <v>0.6499999999999999</v>
      </c>
      <c r="G52" s="31">
        <v>396130</v>
      </c>
      <c r="H52" s="32">
        <f t="shared" si="2"/>
        <v>23767.8</v>
      </c>
      <c r="I52" s="31">
        <v>7980</v>
      </c>
      <c r="J52" s="32">
        <f t="shared" si="3"/>
        <v>15787.8</v>
      </c>
      <c r="K52" s="33">
        <v>11</v>
      </c>
      <c r="P52" s="23"/>
      <c r="Q52" s="23"/>
    </row>
    <row r="53" spans="1:17" s="7" customFormat="1" ht="24.75" customHeight="1">
      <c r="A53" s="46">
        <f t="shared" si="4"/>
        <v>48</v>
      </c>
      <c r="B53" s="29" t="s">
        <v>148</v>
      </c>
      <c r="C53" s="35">
        <v>5</v>
      </c>
      <c r="D53" s="43">
        <f t="shared" si="0"/>
        <v>0.75</v>
      </c>
      <c r="E53" s="35">
        <v>0</v>
      </c>
      <c r="F53" s="43">
        <f t="shared" si="1"/>
        <v>0.75</v>
      </c>
      <c r="G53" s="31">
        <v>163950</v>
      </c>
      <c r="H53" s="32">
        <f t="shared" si="2"/>
        <v>9837</v>
      </c>
      <c r="I53" s="31">
        <v>3720</v>
      </c>
      <c r="J53" s="32">
        <f t="shared" si="3"/>
        <v>6117</v>
      </c>
      <c r="K53" s="33">
        <v>4</v>
      </c>
      <c r="P53" s="23"/>
      <c r="Q53" s="23"/>
    </row>
    <row r="54" spans="1:17" s="7" customFormat="1" ht="24.75" customHeight="1">
      <c r="A54" s="46">
        <f t="shared" si="4"/>
        <v>49</v>
      </c>
      <c r="B54" s="29" t="s">
        <v>29</v>
      </c>
      <c r="C54" s="35">
        <v>18</v>
      </c>
      <c r="D54" s="43">
        <f t="shared" si="0"/>
        <v>2.6999999999999997</v>
      </c>
      <c r="E54" s="35">
        <v>2</v>
      </c>
      <c r="F54" s="43">
        <f t="shared" si="1"/>
        <v>0.6999999999999997</v>
      </c>
      <c r="G54" s="31">
        <v>594890</v>
      </c>
      <c r="H54" s="32">
        <f t="shared" si="2"/>
        <v>35693.4</v>
      </c>
      <c r="I54" s="31">
        <v>13070</v>
      </c>
      <c r="J54" s="32">
        <f t="shared" si="3"/>
        <v>22623.4</v>
      </c>
      <c r="K54" s="33">
        <v>18</v>
      </c>
      <c r="P54" s="23"/>
      <c r="Q54" s="23"/>
    </row>
    <row r="55" spans="1:17" s="7" customFormat="1" ht="24.75" customHeight="1">
      <c r="A55" s="46">
        <f t="shared" si="4"/>
        <v>50</v>
      </c>
      <c r="B55" s="29" t="s">
        <v>186</v>
      </c>
      <c r="C55" s="35">
        <v>4</v>
      </c>
      <c r="D55" s="43">
        <f t="shared" si="0"/>
        <v>0.6</v>
      </c>
      <c r="E55" s="35">
        <v>0</v>
      </c>
      <c r="F55" s="43">
        <f t="shared" si="1"/>
        <v>0.6</v>
      </c>
      <c r="G55" s="31">
        <v>159300</v>
      </c>
      <c r="H55" s="32">
        <f t="shared" si="2"/>
        <v>9558</v>
      </c>
      <c r="I55" s="31">
        <v>3790</v>
      </c>
      <c r="J55" s="32">
        <f t="shared" si="3"/>
        <v>5768</v>
      </c>
      <c r="K55" s="33">
        <v>4</v>
      </c>
      <c r="P55" s="23"/>
      <c r="Q55" s="23"/>
    </row>
    <row r="56" spans="1:17" s="7" customFormat="1" ht="24.75" customHeight="1">
      <c r="A56" s="46">
        <f t="shared" si="4"/>
        <v>51</v>
      </c>
      <c r="B56" s="29" t="s">
        <v>213</v>
      </c>
      <c r="C56" s="35">
        <v>9</v>
      </c>
      <c r="D56" s="43">
        <f t="shared" si="0"/>
        <v>1.3499999999999999</v>
      </c>
      <c r="E56" s="35">
        <v>1</v>
      </c>
      <c r="F56" s="43">
        <f t="shared" si="1"/>
        <v>0.34999999999999987</v>
      </c>
      <c r="G56" s="31">
        <v>333320</v>
      </c>
      <c r="H56" s="32">
        <f t="shared" si="2"/>
        <v>19999.2</v>
      </c>
      <c r="I56" s="31">
        <v>6640</v>
      </c>
      <c r="J56" s="32">
        <f t="shared" si="3"/>
        <v>13359.2</v>
      </c>
      <c r="K56" s="33">
        <v>9</v>
      </c>
      <c r="P56" s="23"/>
      <c r="Q56" s="23"/>
    </row>
    <row r="57" spans="1:17" s="7" customFormat="1" ht="24.75" customHeight="1">
      <c r="A57" s="46">
        <f t="shared" si="4"/>
        <v>52</v>
      </c>
      <c r="B57" s="29" t="s">
        <v>78</v>
      </c>
      <c r="C57" s="35">
        <v>5</v>
      </c>
      <c r="D57" s="43">
        <f t="shared" si="0"/>
        <v>0.75</v>
      </c>
      <c r="E57" s="35">
        <v>0</v>
      </c>
      <c r="F57" s="43">
        <f t="shared" si="1"/>
        <v>0.75</v>
      </c>
      <c r="G57" s="31">
        <v>173630</v>
      </c>
      <c r="H57" s="32">
        <f t="shared" si="2"/>
        <v>10417.8</v>
      </c>
      <c r="I57" s="31">
        <v>2820</v>
      </c>
      <c r="J57" s="32">
        <f t="shared" si="3"/>
        <v>7597.799999999999</v>
      </c>
      <c r="K57" s="33">
        <v>5</v>
      </c>
      <c r="P57" s="23"/>
      <c r="Q57" s="23"/>
    </row>
    <row r="58" spans="1:17" s="7" customFormat="1" ht="24.75" customHeight="1">
      <c r="A58" s="46">
        <f t="shared" si="4"/>
        <v>53</v>
      </c>
      <c r="B58" s="29" t="s">
        <v>11</v>
      </c>
      <c r="C58" s="35">
        <v>4</v>
      </c>
      <c r="D58" s="43">
        <f t="shared" si="0"/>
        <v>0.6</v>
      </c>
      <c r="E58" s="35">
        <v>0</v>
      </c>
      <c r="F58" s="43">
        <f t="shared" si="1"/>
        <v>0.6</v>
      </c>
      <c r="G58" s="31">
        <v>219470</v>
      </c>
      <c r="H58" s="32">
        <f t="shared" si="2"/>
        <v>13168.199999999999</v>
      </c>
      <c r="I58" s="31">
        <v>2940</v>
      </c>
      <c r="J58" s="32">
        <f t="shared" si="3"/>
        <v>10228.199999999999</v>
      </c>
      <c r="K58" s="33">
        <v>5</v>
      </c>
      <c r="P58" s="23"/>
      <c r="Q58" s="23"/>
    </row>
    <row r="59" spans="1:17" s="7" customFormat="1" ht="24.75" customHeight="1">
      <c r="A59" s="46">
        <f t="shared" si="4"/>
        <v>54</v>
      </c>
      <c r="B59" s="29" t="s">
        <v>124</v>
      </c>
      <c r="C59" s="35">
        <v>4</v>
      </c>
      <c r="D59" s="43">
        <f t="shared" si="0"/>
        <v>0.6</v>
      </c>
      <c r="E59" s="35">
        <v>0</v>
      </c>
      <c r="F59" s="43">
        <f t="shared" si="1"/>
        <v>0.6</v>
      </c>
      <c r="G59" s="31">
        <v>149540</v>
      </c>
      <c r="H59" s="32">
        <f t="shared" si="2"/>
        <v>8972.4</v>
      </c>
      <c r="I59" s="31">
        <v>2790</v>
      </c>
      <c r="J59" s="32">
        <f t="shared" si="3"/>
        <v>6182.4</v>
      </c>
      <c r="K59" s="33">
        <v>4</v>
      </c>
      <c r="P59" s="23"/>
      <c r="Q59" s="23"/>
    </row>
    <row r="60" spans="1:17" s="7" customFormat="1" ht="24.75" customHeight="1">
      <c r="A60" s="46">
        <f t="shared" si="4"/>
        <v>55</v>
      </c>
      <c r="B60" s="29" t="s">
        <v>107</v>
      </c>
      <c r="C60" s="35">
        <v>12</v>
      </c>
      <c r="D60" s="43">
        <f t="shared" si="0"/>
        <v>1.7999999999999998</v>
      </c>
      <c r="E60" s="35">
        <v>1</v>
      </c>
      <c r="F60" s="43">
        <f t="shared" si="1"/>
        <v>0.7999999999999998</v>
      </c>
      <c r="G60" s="31">
        <v>445020</v>
      </c>
      <c r="H60" s="32">
        <f t="shared" si="2"/>
        <v>26701.2</v>
      </c>
      <c r="I60" s="31">
        <v>9410</v>
      </c>
      <c r="J60" s="32">
        <f t="shared" si="3"/>
        <v>17291.2</v>
      </c>
      <c r="K60" s="33">
        <v>14</v>
      </c>
      <c r="P60" s="23"/>
      <c r="Q60" s="23"/>
    </row>
    <row r="61" spans="1:17" s="7" customFormat="1" ht="24.75" customHeight="1">
      <c r="A61" s="46">
        <f t="shared" si="4"/>
        <v>56</v>
      </c>
      <c r="B61" s="29" t="s">
        <v>99</v>
      </c>
      <c r="C61" s="35">
        <v>6</v>
      </c>
      <c r="D61" s="43">
        <f t="shared" si="0"/>
        <v>0.8999999999999999</v>
      </c>
      <c r="E61" s="35">
        <v>0</v>
      </c>
      <c r="F61" s="43">
        <f t="shared" si="1"/>
        <v>0.8999999999999999</v>
      </c>
      <c r="G61" s="28">
        <v>293070</v>
      </c>
      <c r="H61" s="32">
        <f t="shared" si="2"/>
        <v>17584.2</v>
      </c>
      <c r="I61" s="31">
        <v>5090</v>
      </c>
      <c r="J61" s="32">
        <f t="shared" si="3"/>
        <v>12494.2</v>
      </c>
      <c r="K61" s="33">
        <v>6</v>
      </c>
      <c r="P61" s="23"/>
      <c r="Q61" s="23"/>
    </row>
    <row r="62" spans="1:17" s="7" customFormat="1" ht="24.75" customHeight="1">
      <c r="A62" s="46">
        <f t="shared" si="4"/>
        <v>57</v>
      </c>
      <c r="B62" s="29" t="s">
        <v>8</v>
      </c>
      <c r="C62" s="35">
        <v>13</v>
      </c>
      <c r="D62" s="43">
        <f t="shared" si="0"/>
        <v>1.95</v>
      </c>
      <c r="E62" s="35">
        <v>1</v>
      </c>
      <c r="F62" s="43">
        <f t="shared" si="1"/>
        <v>0.95</v>
      </c>
      <c r="G62" s="28">
        <v>445030</v>
      </c>
      <c r="H62" s="32">
        <f t="shared" si="2"/>
        <v>26701.8</v>
      </c>
      <c r="I62" s="31">
        <v>8820</v>
      </c>
      <c r="J62" s="32">
        <f t="shared" si="3"/>
        <v>17881.8</v>
      </c>
      <c r="K62" s="33">
        <v>14</v>
      </c>
      <c r="P62" s="23"/>
      <c r="Q62" s="23"/>
    </row>
    <row r="63" spans="1:17" s="7" customFormat="1" ht="24.75" customHeight="1">
      <c r="A63" s="46">
        <f t="shared" si="4"/>
        <v>58</v>
      </c>
      <c r="B63" s="29" t="s">
        <v>154</v>
      </c>
      <c r="C63" s="35">
        <v>6</v>
      </c>
      <c r="D63" s="43">
        <f t="shared" si="0"/>
        <v>0.8999999999999999</v>
      </c>
      <c r="E63" s="35">
        <v>0</v>
      </c>
      <c r="F63" s="43">
        <f t="shared" si="1"/>
        <v>0.8999999999999999</v>
      </c>
      <c r="G63" s="31">
        <v>214080</v>
      </c>
      <c r="H63" s="32">
        <f t="shared" si="2"/>
        <v>12844.8</v>
      </c>
      <c r="I63" s="31">
        <v>3930</v>
      </c>
      <c r="J63" s="32">
        <f t="shared" si="3"/>
        <v>8914.8</v>
      </c>
      <c r="K63" s="33">
        <v>6</v>
      </c>
      <c r="P63" s="23"/>
      <c r="Q63" s="23"/>
    </row>
    <row r="64" spans="1:17" s="7" customFormat="1" ht="24.75" customHeight="1">
      <c r="A64" s="46">
        <f t="shared" si="4"/>
        <v>59</v>
      </c>
      <c r="B64" s="29" t="s">
        <v>155</v>
      </c>
      <c r="C64" s="35">
        <v>4</v>
      </c>
      <c r="D64" s="43">
        <f t="shared" si="0"/>
        <v>0.6</v>
      </c>
      <c r="E64" s="35">
        <v>0</v>
      </c>
      <c r="F64" s="43">
        <f t="shared" si="1"/>
        <v>0.6</v>
      </c>
      <c r="G64" s="31">
        <v>188750</v>
      </c>
      <c r="H64" s="32">
        <f t="shared" si="2"/>
        <v>11325</v>
      </c>
      <c r="I64" s="31">
        <v>4050</v>
      </c>
      <c r="J64" s="32">
        <f t="shared" si="3"/>
        <v>7275</v>
      </c>
      <c r="K64" s="33">
        <v>4</v>
      </c>
      <c r="P64" s="23"/>
      <c r="Q64" s="23"/>
    </row>
    <row r="65" spans="1:17" s="7" customFormat="1" ht="24.75" customHeight="1">
      <c r="A65" s="46">
        <f t="shared" si="4"/>
        <v>60</v>
      </c>
      <c r="B65" s="29" t="s">
        <v>158</v>
      </c>
      <c r="C65" s="35">
        <v>9</v>
      </c>
      <c r="D65" s="43">
        <f t="shared" si="0"/>
        <v>1.3499999999999999</v>
      </c>
      <c r="E65" s="35">
        <v>1</v>
      </c>
      <c r="F65" s="43">
        <f t="shared" si="1"/>
        <v>0.34999999999999987</v>
      </c>
      <c r="G65" s="31">
        <v>320500</v>
      </c>
      <c r="H65" s="32">
        <f t="shared" si="2"/>
        <v>19230</v>
      </c>
      <c r="I65" s="31">
        <v>7530</v>
      </c>
      <c r="J65" s="32">
        <f t="shared" si="3"/>
        <v>11700</v>
      </c>
      <c r="K65" s="33">
        <v>9</v>
      </c>
      <c r="P65" s="23"/>
      <c r="Q65" s="23"/>
    </row>
    <row r="66" spans="1:17" s="7" customFormat="1" ht="24.75" customHeight="1">
      <c r="A66" s="46">
        <f t="shared" si="4"/>
        <v>61</v>
      </c>
      <c r="B66" s="29" t="s">
        <v>86</v>
      </c>
      <c r="C66" s="35">
        <v>7</v>
      </c>
      <c r="D66" s="43">
        <f t="shared" si="0"/>
        <v>1.05</v>
      </c>
      <c r="E66" s="35">
        <v>1</v>
      </c>
      <c r="F66" s="43">
        <f t="shared" si="1"/>
        <v>0.050000000000000044</v>
      </c>
      <c r="G66" s="31">
        <v>308610</v>
      </c>
      <c r="H66" s="32">
        <f t="shared" si="2"/>
        <v>18516.6</v>
      </c>
      <c r="I66" s="31">
        <v>6000</v>
      </c>
      <c r="J66" s="32">
        <f t="shared" si="3"/>
        <v>12516.599999999999</v>
      </c>
      <c r="K66" s="33">
        <v>8</v>
      </c>
      <c r="P66" s="23"/>
      <c r="Q66" s="23"/>
    </row>
    <row r="67" spans="1:17" s="7" customFormat="1" ht="24.75" customHeight="1">
      <c r="A67" s="46">
        <f t="shared" si="4"/>
        <v>62</v>
      </c>
      <c r="B67" s="29" t="s">
        <v>159</v>
      </c>
      <c r="C67" s="35">
        <v>4</v>
      </c>
      <c r="D67" s="43">
        <f t="shared" si="0"/>
        <v>0.6</v>
      </c>
      <c r="E67" s="35">
        <v>0</v>
      </c>
      <c r="F67" s="43">
        <f t="shared" si="1"/>
        <v>0.6</v>
      </c>
      <c r="G67" s="31">
        <v>134130</v>
      </c>
      <c r="H67" s="32">
        <f t="shared" si="2"/>
        <v>8047.799999999999</v>
      </c>
      <c r="I67" s="31">
        <v>3270</v>
      </c>
      <c r="J67" s="32">
        <f t="shared" si="3"/>
        <v>4777.799999999999</v>
      </c>
      <c r="K67" s="33">
        <v>4</v>
      </c>
      <c r="P67" s="23"/>
      <c r="Q67" s="23"/>
    </row>
    <row r="68" spans="1:17" s="7" customFormat="1" ht="24.75" customHeight="1">
      <c r="A68" s="46">
        <f t="shared" si="4"/>
        <v>63</v>
      </c>
      <c r="B68" s="29" t="s">
        <v>157</v>
      </c>
      <c r="C68" s="35">
        <v>9</v>
      </c>
      <c r="D68" s="43">
        <f t="shared" si="0"/>
        <v>1.3499999999999999</v>
      </c>
      <c r="E68" s="35">
        <v>1</v>
      </c>
      <c r="F68" s="43">
        <f t="shared" si="1"/>
        <v>0.34999999999999987</v>
      </c>
      <c r="G68" s="31">
        <v>374300</v>
      </c>
      <c r="H68" s="32">
        <f t="shared" si="2"/>
        <v>22458</v>
      </c>
      <c r="I68" s="31">
        <v>7400</v>
      </c>
      <c r="J68" s="32">
        <f t="shared" si="3"/>
        <v>15058</v>
      </c>
      <c r="K68" s="33">
        <v>9</v>
      </c>
      <c r="P68" s="23"/>
      <c r="Q68" s="23"/>
    </row>
    <row r="69" spans="1:17" s="7" customFormat="1" ht="24.75" customHeight="1">
      <c r="A69" s="46">
        <f t="shared" si="4"/>
        <v>64</v>
      </c>
      <c r="B69" s="29" t="s">
        <v>5</v>
      </c>
      <c r="C69" s="35">
        <v>3</v>
      </c>
      <c r="D69" s="43">
        <f t="shared" si="0"/>
        <v>0.44999999999999996</v>
      </c>
      <c r="E69" s="35">
        <v>0</v>
      </c>
      <c r="F69" s="43">
        <f t="shared" si="1"/>
        <v>0.44999999999999996</v>
      </c>
      <c r="G69" s="31">
        <v>120570</v>
      </c>
      <c r="H69" s="32">
        <f t="shared" si="2"/>
        <v>7234.2</v>
      </c>
      <c r="I69" s="31">
        <v>2240</v>
      </c>
      <c r="J69" s="32">
        <f t="shared" si="3"/>
        <v>4994.2</v>
      </c>
      <c r="K69" s="33">
        <v>3</v>
      </c>
      <c r="P69" s="23"/>
      <c r="Q69" s="23"/>
    </row>
    <row r="70" spans="1:17" s="7" customFormat="1" ht="24.75" customHeight="1">
      <c r="A70" s="46">
        <f t="shared" si="4"/>
        <v>65</v>
      </c>
      <c r="B70" s="29" t="s">
        <v>6</v>
      </c>
      <c r="C70" s="35">
        <v>10</v>
      </c>
      <c r="D70" s="43">
        <f t="shared" si="0"/>
        <v>1.5</v>
      </c>
      <c r="E70" s="35">
        <v>1</v>
      </c>
      <c r="F70" s="43">
        <f t="shared" si="1"/>
        <v>0.5</v>
      </c>
      <c r="G70" s="31">
        <v>311530</v>
      </c>
      <c r="H70" s="32">
        <f t="shared" si="2"/>
        <v>18691.8</v>
      </c>
      <c r="I70" s="31">
        <v>6450</v>
      </c>
      <c r="J70" s="32">
        <f t="shared" si="3"/>
        <v>12241.8</v>
      </c>
      <c r="K70" s="33">
        <v>10</v>
      </c>
      <c r="P70" s="23"/>
      <c r="Q70" s="23"/>
    </row>
    <row r="71" spans="1:17" s="7" customFormat="1" ht="24.75" customHeight="1">
      <c r="A71" s="46">
        <f t="shared" si="4"/>
        <v>66</v>
      </c>
      <c r="B71" s="29" t="s">
        <v>7</v>
      </c>
      <c r="C71" s="35">
        <v>3</v>
      </c>
      <c r="D71" s="43">
        <f t="shared" si="0"/>
        <v>0.44999999999999996</v>
      </c>
      <c r="E71" s="35">
        <v>0</v>
      </c>
      <c r="F71" s="43">
        <f t="shared" si="1"/>
        <v>0.44999999999999996</v>
      </c>
      <c r="G71" s="31">
        <v>115750</v>
      </c>
      <c r="H71" s="32">
        <f t="shared" si="2"/>
        <v>6945</v>
      </c>
      <c r="I71" s="31">
        <v>2130</v>
      </c>
      <c r="J71" s="32">
        <f t="shared" si="3"/>
        <v>4815</v>
      </c>
      <c r="K71" s="33">
        <v>3</v>
      </c>
      <c r="P71" s="23"/>
      <c r="Q71" s="23"/>
    </row>
    <row r="72" spans="1:17" s="7" customFormat="1" ht="24.75" customHeight="1">
      <c r="A72" s="46">
        <f t="shared" si="4"/>
        <v>67</v>
      </c>
      <c r="B72" s="29" t="s">
        <v>28</v>
      </c>
      <c r="C72" s="35">
        <v>0</v>
      </c>
      <c r="D72" s="43">
        <f aca="true" t="shared" si="5" ref="D72:D135">C72*15%</f>
        <v>0</v>
      </c>
      <c r="E72" s="35">
        <v>0</v>
      </c>
      <c r="F72" s="43">
        <f aca="true" t="shared" si="6" ref="F72:F135">D72-E72</f>
        <v>0</v>
      </c>
      <c r="G72" s="31">
        <v>0</v>
      </c>
      <c r="H72" s="32">
        <f aca="true" t="shared" si="7" ref="H72:H135">G72*6%</f>
        <v>0</v>
      </c>
      <c r="I72" s="31">
        <v>0</v>
      </c>
      <c r="J72" s="32">
        <f aca="true" t="shared" si="8" ref="J72:J135">H72-I72</f>
        <v>0</v>
      </c>
      <c r="K72" s="33">
        <v>0</v>
      </c>
      <c r="P72" s="23"/>
      <c r="Q72" s="23"/>
    </row>
    <row r="73" spans="1:17" s="7" customFormat="1" ht="24.75" customHeight="1">
      <c r="A73" s="46">
        <f aca="true" t="shared" si="9" ref="A73:A136">A72+1</f>
        <v>68</v>
      </c>
      <c r="B73" s="29" t="s">
        <v>4</v>
      </c>
      <c r="C73" s="35">
        <v>4</v>
      </c>
      <c r="D73" s="43">
        <f t="shared" si="5"/>
        <v>0.6</v>
      </c>
      <c r="E73" s="35">
        <v>0</v>
      </c>
      <c r="F73" s="43">
        <f t="shared" si="6"/>
        <v>0.6</v>
      </c>
      <c r="G73" s="31">
        <v>163790</v>
      </c>
      <c r="H73" s="32">
        <f t="shared" si="7"/>
        <v>9827.4</v>
      </c>
      <c r="I73" s="31">
        <v>2940</v>
      </c>
      <c r="J73" s="32">
        <f t="shared" si="8"/>
        <v>6887.4</v>
      </c>
      <c r="K73" s="33">
        <v>4</v>
      </c>
      <c r="P73" s="23"/>
      <c r="Q73" s="23"/>
    </row>
    <row r="74" spans="1:17" s="7" customFormat="1" ht="24.75" customHeight="1">
      <c r="A74" s="46">
        <f t="shared" si="9"/>
        <v>69</v>
      </c>
      <c r="B74" s="29" t="s">
        <v>96</v>
      </c>
      <c r="C74" s="35">
        <v>3</v>
      </c>
      <c r="D74" s="43">
        <f t="shared" si="5"/>
        <v>0.44999999999999996</v>
      </c>
      <c r="E74" s="35">
        <v>0</v>
      </c>
      <c r="F74" s="43">
        <f t="shared" si="6"/>
        <v>0.44999999999999996</v>
      </c>
      <c r="G74" s="31">
        <v>124000</v>
      </c>
      <c r="H74" s="32">
        <f t="shared" si="7"/>
        <v>7440</v>
      </c>
      <c r="I74" s="31">
        <v>2240</v>
      </c>
      <c r="J74" s="32">
        <f t="shared" si="8"/>
        <v>5200</v>
      </c>
      <c r="K74" s="33">
        <v>3</v>
      </c>
      <c r="P74" s="23"/>
      <c r="Q74" s="23"/>
    </row>
    <row r="75" spans="1:17" s="7" customFormat="1" ht="24.75" customHeight="1">
      <c r="A75" s="46">
        <f t="shared" si="9"/>
        <v>70</v>
      </c>
      <c r="B75" s="29" t="s">
        <v>190</v>
      </c>
      <c r="C75" s="35">
        <v>3</v>
      </c>
      <c r="D75" s="43">
        <f t="shared" si="5"/>
        <v>0.44999999999999996</v>
      </c>
      <c r="E75" s="35">
        <v>0</v>
      </c>
      <c r="F75" s="43">
        <f t="shared" si="6"/>
        <v>0.44999999999999996</v>
      </c>
      <c r="G75" s="31">
        <v>55550</v>
      </c>
      <c r="H75" s="32">
        <f t="shared" si="7"/>
        <v>3333</v>
      </c>
      <c r="I75" s="17">
        <v>1090</v>
      </c>
      <c r="J75" s="32">
        <f t="shared" si="8"/>
        <v>2243</v>
      </c>
      <c r="K75" s="33">
        <v>2</v>
      </c>
      <c r="M75" s="22"/>
      <c r="P75" s="23"/>
      <c r="Q75" s="23"/>
    </row>
    <row r="76" spans="1:17" s="7" customFormat="1" ht="24.75" customHeight="1">
      <c r="A76" s="46">
        <f t="shared" si="9"/>
        <v>71</v>
      </c>
      <c r="B76" s="29" t="s">
        <v>165</v>
      </c>
      <c r="C76" s="35">
        <v>4</v>
      </c>
      <c r="D76" s="43">
        <f t="shared" si="5"/>
        <v>0.6</v>
      </c>
      <c r="E76" s="35">
        <v>0</v>
      </c>
      <c r="F76" s="43">
        <f t="shared" si="6"/>
        <v>0.6</v>
      </c>
      <c r="G76" s="31">
        <v>167320</v>
      </c>
      <c r="H76" s="32">
        <f t="shared" si="7"/>
        <v>10039.199999999999</v>
      </c>
      <c r="I76" s="31">
        <v>2950</v>
      </c>
      <c r="J76" s="32">
        <f t="shared" si="8"/>
        <v>7089.199999999999</v>
      </c>
      <c r="K76" s="33">
        <v>4</v>
      </c>
      <c r="P76" s="23"/>
      <c r="Q76" s="23"/>
    </row>
    <row r="77" spans="1:17" s="7" customFormat="1" ht="24.75" customHeight="1">
      <c r="A77" s="46">
        <f t="shared" si="9"/>
        <v>72</v>
      </c>
      <c r="B77" s="29" t="s">
        <v>170</v>
      </c>
      <c r="C77" s="35">
        <v>3</v>
      </c>
      <c r="D77" s="43">
        <f t="shared" si="5"/>
        <v>0.44999999999999996</v>
      </c>
      <c r="E77" s="35">
        <v>0</v>
      </c>
      <c r="F77" s="43">
        <f t="shared" si="6"/>
        <v>0.44999999999999996</v>
      </c>
      <c r="G77" s="31">
        <v>55210</v>
      </c>
      <c r="H77" s="32">
        <f t="shared" si="7"/>
        <v>3312.6</v>
      </c>
      <c r="I77" s="31">
        <v>1090</v>
      </c>
      <c r="J77" s="32">
        <f t="shared" si="8"/>
        <v>2222.6</v>
      </c>
      <c r="K77" s="33">
        <v>2</v>
      </c>
      <c r="P77" s="23"/>
      <c r="Q77" s="23"/>
    </row>
    <row r="78" spans="1:17" s="7" customFormat="1" ht="24.75" customHeight="1">
      <c r="A78" s="46">
        <f t="shared" si="9"/>
        <v>73</v>
      </c>
      <c r="B78" s="29" t="s">
        <v>134</v>
      </c>
      <c r="C78" s="35">
        <v>9</v>
      </c>
      <c r="D78" s="43">
        <f t="shared" si="5"/>
        <v>1.3499999999999999</v>
      </c>
      <c r="E78" s="35">
        <v>1</v>
      </c>
      <c r="F78" s="43">
        <f t="shared" si="6"/>
        <v>0.34999999999999987</v>
      </c>
      <c r="G78" s="31">
        <v>460040</v>
      </c>
      <c r="H78" s="32">
        <f t="shared" si="7"/>
        <v>27602.399999999998</v>
      </c>
      <c r="I78" s="31">
        <v>7250</v>
      </c>
      <c r="J78" s="32">
        <f t="shared" si="8"/>
        <v>20352.399999999998</v>
      </c>
      <c r="K78" s="33">
        <v>9</v>
      </c>
      <c r="P78" s="23"/>
      <c r="Q78" s="23"/>
    </row>
    <row r="79" spans="1:17" s="7" customFormat="1" ht="24.75" customHeight="1">
      <c r="A79" s="46">
        <f t="shared" si="9"/>
        <v>74</v>
      </c>
      <c r="B79" s="29" t="s">
        <v>14</v>
      </c>
      <c r="C79" s="35">
        <v>13</v>
      </c>
      <c r="D79" s="43">
        <f t="shared" si="5"/>
        <v>1.95</v>
      </c>
      <c r="E79" s="35">
        <v>1</v>
      </c>
      <c r="F79" s="43">
        <f t="shared" si="6"/>
        <v>0.95</v>
      </c>
      <c r="G79" s="31">
        <v>425490</v>
      </c>
      <c r="H79" s="32">
        <f t="shared" si="7"/>
        <v>25529.399999999998</v>
      </c>
      <c r="I79" s="31">
        <v>9800</v>
      </c>
      <c r="J79" s="32">
        <f t="shared" si="8"/>
        <v>15729.399999999998</v>
      </c>
      <c r="K79" s="33">
        <v>13</v>
      </c>
      <c r="M79" s="21"/>
      <c r="P79" s="23"/>
      <c r="Q79" s="23"/>
    </row>
    <row r="80" spans="1:17" s="7" customFormat="1" ht="24.75" customHeight="1">
      <c r="A80" s="46">
        <f t="shared" si="9"/>
        <v>75</v>
      </c>
      <c r="B80" s="29" t="s">
        <v>143</v>
      </c>
      <c r="C80" s="35">
        <v>6</v>
      </c>
      <c r="D80" s="43">
        <f t="shared" si="5"/>
        <v>0.8999999999999999</v>
      </c>
      <c r="E80" s="35">
        <v>0</v>
      </c>
      <c r="F80" s="43">
        <f t="shared" si="6"/>
        <v>0.8999999999999999</v>
      </c>
      <c r="G80" s="31">
        <v>320800</v>
      </c>
      <c r="H80" s="32">
        <f t="shared" si="7"/>
        <v>19248</v>
      </c>
      <c r="I80" s="31">
        <v>5240</v>
      </c>
      <c r="J80" s="32">
        <f t="shared" si="8"/>
        <v>14008</v>
      </c>
      <c r="K80" s="33">
        <v>6</v>
      </c>
      <c r="P80" s="23"/>
      <c r="Q80" s="23"/>
    </row>
    <row r="81" spans="1:17" s="7" customFormat="1" ht="24.75" customHeight="1">
      <c r="A81" s="46">
        <f t="shared" si="9"/>
        <v>76</v>
      </c>
      <c r="B81" s="29" t="s">
        <v>17</v>
      </c>
      <c r="C81" s="35">
        <v>7</v>
      </c>
      <c r="D81" s="43">
        <f t="shared" si="5"/>
        <v>1.05</v>
      </c>
      <c r="E81" s="35">
        <v>1</v>
      </c>
      <c r="F81" s="43">
        <f t="shared" si="6"/>
        <v>0.050000000000000044</v>
      </c>
      <c r="G81" s="31">
        <v>299770</v>
      </c>
      <c r="H81" s="32">
        <f t="shared" si="7"/>
        <v>17986.2</v>
      </c>
      <c r="I81" s="31">
        <v>6860</v>
      </c>
      <c r="J81" s="32">
        <f t="shared" si="8"/>
        <v>11126.2</v>
      </c>
      <c r="K81" s="33">
        <v>7</v>
      </c>
      <c r="P81" s="23"/>
      <c r="Q81" s="23"/>
    </row>
    <row r="82" spans="1:17" s="7" customFormat="1" ht="24.75" customHeight="1">
      <c r="A82" s="46">
        <f t="shared" si="9"/>
        <v>77</v>
      </c>
      <c r="B82" s="29" t="s">
        <v>1</v>
      </c>
      <c r="C82" s="35">
        <v>15</v>
      </c>
      <c r="D82" s="43">
        <f t="shared" si="5"/>
        <v>2.25</v>
      </c>
      <c r="E82" s="35">
        <v>2</v>
      </c>
      <c r="F82" s="43">
        <f t="shared" si="6"/>
        <v>0.25</v>
      </c>
      <c r="G82" s="31">
        <v>534710</v>
      </c>
      <c r="H82" s="32">
        <f t="shared" si="7"/>
        <v>32082.6</v>
      </c>
      <c r="I82" s="31">
        <v>10660</v>
      </c>
      <c r="J82" s="32">
        <f t="shared" si="8"/>
        <v>21422.6</v>
      </c>
      <c r="K82" s="33">
        <v>14</v>
      </c>
      <c r="P82" s="23"/>
      <c r="Q82" s="23"/>
    </row>
    <row r="83" spans="1:17" s="7" customFormat="1" ht="24.75" customHeight="1">
      <c r="A83" s="46">
        <f t="shared" si="9"/>
        <v>78</v>
      </c>
      <c r="B83" s="29" t="s">
        <v>27</v>
      </c>
      <c r="C83" s="35">
        <v>26</v>
      </c>
      <c r="D83" s="43">
        <f t="shared" si="5"/>
        <v>3.9</v>
      </c>
      <c r="E83" s="35">
        <v>3</v>
      </c>
      <c r="F83" s="43">
        <f t="shared" si="6"/>
        <v>0.8999999999999999</v>
      </c>
      <c r="G83" s="31">
        <v>1029110</v>
      </c>
      <c r="H83" s="32">
        <f t="shared" si="7"/>
        <v>61746.6</v>
      </c>
      <c r="I83" s="31">
        <v>20280</v>
      </c>
      <c r="J83" s="32">
        <f t="shared" si="8"/>
        <v>41466.6</v>
      </c>
      <c r="K83" s="33">
        <v>24</v>
      </c>
      <c r="P83" s="23"/>
      <c r="Q83" s="23"/>
    </row>
    <row r="84" spans="1:17" s="7" customFormat="1" ht="24.75" customHeight="1">
      <c r="A84" s="46">
        <f t="shared" si="9"/>
        <v>79</v>
      </c>
      <c r="B84" s="29" t="s">
        <v>53</v>
      </c>
      <c r="C84" s="35">
        <v>13</v>
      </c>
      <c r="D84" s="43">
        <f t="shared" si="5"/>
        <v>1.95</v>
      </c>
      <c r="E84" s="35">
        <v>1</v>
      </c>
      <c r="F84" s="43">
        <f t="shared" si="6"/>
        <v>0.95</v>
      </c>
      <c r="G84" s="31">
        <v>723580</v>
      </c>
      <c r="H84" s="32">
        <f t="shared" si="7"/>
        <v>43414.799999999996</v>
      </c>
      <c r="I84" s="31">
        <v>13490</v>
      </c>
      <c r="J84" s="32">
        <f t="shared" si="8"/>
        <v>29924.799999999996</v>
      </c>
      <c r="K84" s="33">
        <v>15</v>
      </c>
      <c r="P84" s="23"/>
      <c r="Q84" s="23"/>
    </row>
    <row r="85" spans="1:17" s="7" customFormat="1" ht="24.75" customHeight="1">
      <c r="A85" s="46">
        <f t="shared" si="9"/>
        <v>80</v>
      </c>
      <c r="B85" s="29" t="s">
        <v>120</v>
      </c>
      <c r="C85" s="35">
        <v>3</v>
      </c>
      <c r="D85" s="43">
        <f t="shared" si="5"/>
        <v>0.44999999999999996</v>
      </c>
      <c r="E85" s="35">
        <v>0</v>
      </c>
      <c r="F85" s="43">
        <f t="shared" si="6"/>
        <v>0.44999999999999996</v>
      </c>
      <c r="G85" s="31">
        <v>119670</v>
      </c>
      <c r="H85" s="32">
        <f t="shared" si="7"/>
        <v>7180.2</v>
      </c>
      <c r="I85" s="31">
        <v>2150</v>
      </c>
      <c r="J85" s="32">
        <f t="shared" si="8"/>
        <v>5030.2</v>
      </c>
      <c r="K85" s="33">
        <v>3</v>
      </c>
      <c r="P85" s="23"/>
      <c r="Q85" s="23"/>
    </row>
    <row r="86" spans="1:17" s="7" customFormat="1" ht="24.75" customHeight="1">
      <c r="A86" s="46">
        <f t="shared" si="9"/>
        <v>81</v>
      </c>
      <c r="B86" s="29" t="s">
        <v>2</v>
      </c>
      <c r="C86" s="35">
        <v>6</v>
      </c>
      <c r="D86" s="43">
        <f t="shared" si="5"/>
        <v>0.8999999999999999</v>
      </c>
      <c r="E86" s="35">
        <v>0</v>
      </c>
      <c r="F86" s="43">
        <f t="shared" si="6"/>
        <v>0.8999999999999999</v>
      </c>
      <c r="G86" s="31">
        <v>297390</v>
      </c>
      <c r="H86" s="32">
        <f t="shared" si="7"/>
        <v>17843.399999999998</v>
      </c>
      <c r="I86" s="31">
        <v>4970</v>
      </c>
      <c r="J86" s="32">
        <f t="shared" si="8"/>
        <v>12873.399999999998</v>
      </c>
      <c r="K86" s="33">
        <v>6</v>
      </c>
      <c r="P86" s="23"/>
      <c r="Q86" s="23"/>
    </row>
    <row r="87" spans="1:17" s="7" customFormat="1" ht="24.75" customHeight="1">
      <c r="A87" s="46">
        <f t="shared" si="9"/>
        <v>82</v>
      </c>
      <c r="B87" s="29" t="s">
        <v>123</v>
      </c>
      <c r="C87" s="35">
        <v>6</v>
      </c>
      <c r="D87" s="43">
        <f t="shared" si="5"/>
        <v>0.8999999999999999</v>
      </c>
      <c r="E87" s="35">
        <v>0</v>
      </c>
      <c r="F87" s="43">
        <f t="shared" si="6"/>
        <v>0.8999999999999999</v>
      </c>
      <c r="G87" s="31">
        <v>240610</v>
      </c>
      <c r="H87" s="32">
        <f t="shared" si="7"/>
        <v>14436.6</v>
      </c>
      <c r="I87" s="31">
        <v>3520</v>
      </c>
      <c r="J87" s="32">
        <f t="shared" si="8"/>
        <v>10916.6</v>
      </c>
      <c r="K87" s="33">
        <v>6</v>
      </c>
      <c r="P87" s="23"/>
      <c r="Q87" s="23"/>
    </row>
    <row r="88" spans="1:17" s="7" customFormat="1" ht="24.75" customHeight="1">
      <c r="A88" s="46">
        <f t="shared" si="9"/>
        <v>83</v>
      </c>
      <c r="B88" s="29" t="s">
        <v>15</v>
      </c>
      <c r="C88" s="35">
        <v>4</v>
      </c>
      <c r="D88" s="43">
        <f t="shared" si="5"/>
        <v>0.6</v>
      </c>
      <c r="E88" s="35">
        <v>0</v>
      </c>
      <c r="F88" s="43">
        <f t="shared" si="6"/>
        <v>0.6</v>
      </c>
      <c r="G88" s="31">
        <v>129770</v>
      </c>
      <c r="H88" s="32">
        <f t="shared" si="7"/>
        <v>7786.2</v>
      </c>
      <c r="I88" s="31">
        <v>3320</v>
      </c>
      <c r="J88" s="32">
        <f t="shared" si="8"/>
        <v>4466.2</v>
      </c>
      <c r="K88" s="33">
        <v>4</v>
      </c>
      <c r="P88" s="23"/>
      <c r="Q88" s="23"/>
    </row>
    <row r="89" spans="1:17" s="7" customFormat="1" ht="24.75" customHeight="1">
      <c r="A89" s="46">
        <f t="shared" si="9"/>
        <v>84</v>
      </c>
      <c r="B89" s="29" t="s">
        <v>104</v>
      </c>
      <c r="C89" s="35">
        <v>4</v>
      </c>
      <c r="D89" s="43">
        <f t="shared" si="5"/>
        <v>0.6</v>
      </c>
      <c r="E89" s="35">
        <v>0</v>
      </c>
      <c r="F89" s="43">
        <f t="shared" si="6"/>
        <v>0.6</v>
      </c>
      <c r="G89" s="31">
        <v>154270</v>
      </c>
      <c r="H89" s="32">
        <f t="shared" si="7"/>
        <v>9256.199999999999</v>
      </c>
      <c r="I89" s="31">
        <v>2770</v>
      </c>
      <c r="J89" s="32">
        <f t="shared" si="8"/>
        <v>6486.199999999999</v>
      </c>
      <c r="K89" s="33">
        <v>4</v>
      </c>
      <c r="P89" s="23"/>
      <c r="Q89" s="23"/>
    </row>
    <row r="90" spans="1:17" s="7" customFormat="1" ht="24.75" customHeight="1">
      <c r="A90" s="46">
        <f t="shared" si="9"/>
        <v>85</v>
      </c>
      <c r="B90" s="29" t="s">
        <v>117</v>
      </c>
      <c r="C90" s="35">
        <v>14</v>
      </c>
      <c r="D90" s="43">
        <f t="shared" si="5"/>
        <v>2.1</v>
      </c>
      <c r="E90" s="35">
        <v>2</v>
      </c>
      <c r="F90" s="43">
        <f t="shared" si="6"/>
        <v>0.10000000000000009</v>
      </c>
      <c r="G90" s="31">
        <v>526860</v>
      </c>
      <c r="H90" s="32">
        <f t="shared" si="7"/>
        <v>31611.6</v>
      </c>
      <c r="I90" s="31">
        <v>10500</v>
      </c>
      <c r="J90" s="32">
        <f t="shared" si="8"/>
        <v>21111.6</v>
      </c>
      <c r="K90" s="33">
        <v>14</v>
      </c>
      <c r="P90" s="23"/>
      <c r="Q90" s="23"/>
    </row>
    <row r="91" spans="1:17" s="7" customFormat="1" ht="24.75" customHeight="1">
      <c r="A91" s="46">
        <f t="shared" si="9"/>
        <v>86</v>
      </c>
      <c r="B91" s="29" t="s">
        <v>23</v>
      </c>
      <c r="C91" s="35">
        <v>1</v>
      </c>
      <c r="D91" s="43">
        <f t="shared" si="5"/>
        <v>0.15</v>
      </c>
      <c r="E91" s="35">
        <v>0</v>
      </c>
      <c r="F91" s="43">
        <f t="shared" si="6"/>
        <v>0.15</v>
      </c>
      <c r="G91" s="63">
        <v>28810</v>
      </c>
      <c r="H91" s="32">
        <f t="shared" si="7"/>
        <v>1728.6</v>
      </c>
      <c r="I91" s="64">
        <f>G91-E91</f>
        <v>28810</v>
      </c>
      <c r="J91" s="32">
        <f t="shared" si="8"/>
        <v>-27081.4</v>
      </c>
      <c r="K91" s="33">
        <v>1</v>
      </c>
      <c r="P91" s="23"/>
      <c r="Q91" s="23"/>
    </row>
    <row r="92" spans="1:17" s="7" customFormat="1" ht="24.75" customHeight="1">
      <c r="A92" s="46">
        <f t="shared" si="9"/>
        <v>87</v>
      </c>
      <c r="B92" s="29" t="s">
        <v>24</v>
      </c>
      <c r="C92" s="35">
        <v>13</v>
      </c>
      <c r="D92" s="43">
        <f t="shared" si="5"/>
        <v>1.95</v>
      </c>
      <c r="E92" s="35">
        <v>1</v>
      </c>
      <c r="F92" s="43">
        <f t="shared" si="6"/>
        <v>0.95</v>
      </c>
      <c r="G92" s="31">
        <v>433660</v>
      </c>
      <c r="H92" s="32">
        <f t="shared" si="7"/>
        <v>26019.6</v>
      </c>
      <c r="I92" s="31">
        <v>8790</v>
      </c>
      <c r="J92" s="32">
        <f t="shared" si="8"/>
        <v>17229.6</v>
      </c>
      <c r="K92" s="33">
        <v>13</v>
      </c>
      <c r="P92" s="23"/>
      <c r="Q92" s="23"/>
    </row>
    <row r="93" spans="1:17" s="7" customFormat="1" ht="24.75" customHeight="1">
      <c r="A93" s="46">
        <f t="shared" si="9"/>
        <v>88</v>
      </c>
      <c r="B93" s="29" t="s">
        <v>72</v>
      </c>
      <c r="C93" s="35">
        <v>3</v>
      </c>
      <c r="D93" s="43">
        <f t="shared" si="5"/>
        <v>0.44999999999999996</v>
      </c>
      <c r="E93" s="35">
        <v>0</v>
      </c>
      <c r="F93" s="43">
        <f t="shared" si="6"/>
        <v>0.44999999999999996</v>
      </c>
      <c r="G93" s="31">
        <v>95690</v>
      </c>
      <c r="H93" s="32">
        <f t="shared" si="7"/>
        <v>5741.4</v>
      </c>
      <c r="I93" s="31">
        <v>1780</v>
      </c>
      <c r="J93" s="32">
        <f t="shared" si="8"/>
        <v>3961.3999999999996</v>
      </c>
      <c r="K93" s="33">
        <v>3</v>
      </c>
      <c r="P93" s="23"/>
      <c r="Q93" s="23"/>
    </row>
    <row r="94" spans="1:17" s="7" customFormat="1" ht="24.75" customHeight="1">
      <c r="A94" s="46">
        <f t="shared" si="9"/>
        <v>89</v>
      </c>
      <c r="B94" s="29" t="s">
        <v>115</v>
      </c>
      <c r="C94" s="35">
        <v>9</v>
      </c>
      <c r="D94" s="43">
        <f t="shared" si="5"/>
        <v>1.3499999999999999</v>
      </c>
      <c r="E94" s="35">
        <v>1</v>
      </c>
      <c r="F94" s="43">
        <f t="shared" si="6"/>
        <v>0.34999999999999987</v>
      </c>
      <c r="G94" s="31">
        <v>299610</v>
      </c>
      <c r="H94" s="32">
        <f t="shared" si="7"/>
        <v>17976.6</v>
      </c>
      <c r="I94" s="31">
        <v>5950</v>
      </c>
      <c r="J94" s="32">
        <f t="shared" si="8"/>
        <v>12026.599999999999</v>
      </c>
      <c r="K94" s="33">
        <v>9</v>
      </c>
      <c r="P94" s="23"/>
      <c r="Q94" s="23"/>
    </row>
    <row r="95" spans="1:17" s="7" customFormat="1" ht="24.75" customHeight="1">
      <c r="A95" s="46">
        <f t="shared" si="9"/>
        <v>90</v>
      </c>
      <c r="B95" s="29" t="s">
        <v>43</v>
      </c>
      <c r="C95" s="35">
        <v>3</v>
      </c>
      <c r="D95" s="43">
        <f t="shared" si="5"/>
        <v>0.44999999999999996</v>
      </c>
      <c r="E95" s="35">
        <v>0</v>
      </c>
      <c r="F95" s="43">
        <f t="shared" si="6"/>
        <v>0.44999999999999996</v>
      </c>
      <c r="G95" s="31">
        <v>64350</v>
      </c>
      <c r="H95" s="32">
        <f t="shared" si="7"/>
        <v>3861</v>
      </c>
      <c r="I95" s="31">
        <v>1220</v>
      </c>
      <c r="J95" s="32">
        <f t="shared" si="8"/>
        <v>2641</v>
      </c>
      <c r="K95" s="33">
        <v>3</v>
      </c>
      <c r="P95" s="23"/>
      <c r="Q95" s="23"/>
    </row>
    <row r="96" spans="1:17" s="7" customFormat="1" ht="24.75" customHeight="1">
      <c r="A96" s="46">
        <f t="shared" si="9"/>
        <v>91</v>
      </c>
      <c r="B96" s="29" t="s">
        <v>18</v>
      </c>
      <c r="C96" s="35">
        <v>14</v>
      </c>
      <c r="D96" s="43">
        <f t="shared" si="5"/>
        <v>2.1</v>
      </c>
      <c r="E96" s="35">
        <v>2</v>
      </c>
      <c r="F96" s="43">
        <f t="shared" si="6"/>
        <v>0.10000000000000009</v>
      </c>
      <c r="G96" s="31">
        <v>624360</v>
      </c>
      <c r="H96" s="32">
        <f t="shared" si="7"/>
        <v>37461.6</v>
      </c>
      <c r="I96" s="31">
        <v>11930</v>
      </c>
      <c r="J96" s="32">
        <f t="shared" si="8"/>
        <v>25531.6</v>
      </c>
      <c r="K96" s="33">
        <v>14</v>
      </c>
      <c r="P96" s="23"/>
      <c r="Q96" s="23"/>
    </row>
    <row r="97" spans="1:17" s="7" customFormat="1" ht="24.75" customHeight="1">
      <c r="A97" s="46">
        <f t="shared" si="9"/>
        <v>92</v>
      </c>
      <c r="B97" s="29" t="s">
        <v>55</v>
      </c>
      <c r="C97" s="35">
        <v>4</v>
      </c>
      <c r="D97" s="43">
        <f t="shared" si="5"/>
        <v>0.6</v>
      </c>
      <c r="E97" s="35">
        <v>0</v>
      </c>
      <c r="F97" s="43">
        <f t="shared" si="6"/>
        <v>0.6</v>
      </c>
      <c r="G97" s="31">
        <v>192620</v>
      </c>
      <c r="H97" s="32">
        <f t="shared" si="7"/>
        <v>11557.199999999999</v>
      </c>
      <c r="I97" s="31">
        <v>3840</v>
      </c>
      <c r="J97" s="32">
        <f t="shared" si="8"/>
        <v>7717.199999999999</v>
      </c>
      <c r="K97" s="33">
        <v>4</v>
      </c>
      <c r="P97" s="23"/>
      <c r="Q97" s="23"/>
    </row>
    <row r="98" spans="1:17" s="7" customFormat="1" ht="24.75" customHeight="1">
      <c r="A98" s="46">
        <f t="shared" si="9"/>
        <v>93</v>
      </c>
      <c r="B98" s="29" t="s">
        <v>91</v>
      </c>
      <c r="C98" s="35">
        <v>9</v>
      </c>
      <c r="D98" s="43">
        <f t="shared" si="5"/>
        <v>1.3499999999999999</v>
      </c>
      <c r="E98" s="35">
        <v>1</v>
      </c>
      <c r="F98" s="43">
        <f t="shared" si="6"/>
        <v>0.34999999999999987</v>
      </c>
      <c r="G98" s="31">
        <v>374280</v>
      </c>
      <c r="H98" s="32">
        <f t="shared" si="7"/>
        <v>22456.8</v>
      </c>
      <c r="I98" s="31">
        <v>7850</v>
      </c>
      <c r="J98" s="32">
        <f t="shared" si="8"/>
        <v>14606.8</v>
      </c>
      <c r="K98" s="33">
        <v>9</v>
      </c>
      <c r="P98" s="23"/>
      <c r="Q98" s="23"/>
    </row>
    <row r="99" spans="1:17" s="7" customFormat="1" ht="24.75" customHeight="1">
      <c r="A99" s="46">
        <f t="shared" si="9"/>
        <v>94</v>
      </c>
      <c r="B99" s="29" t="s">
        <v>92</v>
      </c>
      <c r="C99" s="35">
        <v>3</v>
      </c>
      <c r="D99" s="43">
        <f t="shared" si="5"/>
        <v>0.44999999999999996</v>
      </c>
      <c r="E99" s="35">
        <v>0</v>
      </c>
      <c r="F99" s="43">
        <f t="shared" si="6"/>
        <v>0.44999999999999996</v>
      </c>
      <c r="G99" s="31">
        <v>149870</v>
      </c>
      <c r="H99" s="32">
        <f t="shared" si="7"/>
        <v>8992.199999999999</v>
      </c>
      <c r="I99" s="31">
        <v>2660</v>
      </c>
      <c r="J99" s="32">
        <f t="shared" si="8"/>
        <v>6332.199999999999</v>
      </c>
      <c r="K99" s="33">
        <v>4</v>
      </c>
      <c r="P99" s="23"/>
      <c r="Q99" s="23"/>
    </row>
    <row r="100" spans="1:17" s="7" customFormat="1" ht="24.75" customHeight="1">
      <c r="A100" s="46">
        <f t="shared" si="9"/>
        <v>95</v>
      </c>
      <c r="B100" s="29" t="s">
        <v>179</v>
      </c>
      <c r="C100" s="35">
        <v>15</v>
      </c>
      <c r="D100" s="43">
        <f t="shared" si="5"/>
        <v>2.25</v>
      </c>
      <c r="E100" s="35">
        <v>2</v>
      </c>
      <c r="F100" s="43">
        <f t="shared" si="6"/>
        <v>0.25</v>
      </c>
      <c r="G100" s="31">
        <v>594470</v>
      </c>
      <c r="H100" s="32">
        <f t="shared" si="7"/>
        <v>35668.2</v>
      </c>
      <c r="I100" s="31">
        <v>12240</v>
      </c>
      <c r="J100" s="32">
        <f t="shared" si="8"/>
        <v>23428.199999999997</v>
      </c>
      <c r="K100" s="33">
        <v>16</v>
      </c>
      <c r="P100" s="23"/>
      <c r="Q100" s="23"/>
    </row>
    <row r="101" spans="1:17" s="7" customFormat="1" ht="24.75" customHeight="1">
      <c r="A101" s="46">
        <f t="shared" si="9"/>
        <v>96</v>
      </c>
      <c r="B101" s="29" t="s">
        <v>184</v>
      </c>
      <c r="C101" s="35">
        <v>6</v>
      </c>
      <c r="D101" s="43">
        <f t="shared" si="5"/>
        <v>0.8999999999999999</v>
      </c>
      <c r="E101" s="35">
        <v>0</v>
      </c>
      <c r="F101" s="43">
        <f t="shared" si="6"/>
        <v>0.8999999999999999</v>
      </c>
      <c r="G101" s="31">
        <v>234720</v>
      </c>
      <c r="H101" s="32">
        <f t="shared" si="7"/>
        <v>14083.199999999999</v>
      </c>
      <c r="I101" s="31">
        <v>4520</v>
      </c>
      <c r="J101" s="32">
        <f t="shared" si="8"/>
        <v>9563.199999999999</v>
      </c>
      <c r="K101" s="33">
        <v>6</v>
      </c>
      <c r="P101" s="23"/>
      <c r="Q101" s="23"/>
    </row>
    <row r="102" spans="1:17" s="7" customFormat="1" ht="24.75" customHeight="1">
      <c r="A102" s="46">
        <f t="shared" si="9"/>
        <v>97</v>
      </c>
      <c r="B102" s="29" t="s">
        <v>90</v>
      </c>
      <c r="C102" s="35">
        <v>5</v>
      </c>
      <c r="D102" s="43">
        <f t="shared" si="5"/>
        <v>0.75</v>
      </c>
      <c r="E102" s="35">
        <v>0</v>
      </c>
      <c r="F102" s="43">
        <f t="shared" si="6"/>
        <v>0.75</v>
      </c>
      <c r="G102" s="31">
        <v>218560</v>
      </c>
      <c r="H102" s="32">
        <f t="shared" si="7"/>
        <v>13113.6</v>
      </c>
      <c r="I102" s="31">
        <v>3640</v>
      </c>
      <c r="J102" s="32">
        <f t="shared" si="8"/>
        <v>9473.6</v>
      </c>
      <c r="K102" s="33">
        <v>4</v>
      </c>
      <c r="P102" s="23"/>
      <c r="Q102" s="23"/>
    </row>
    <row r="103" spans="1:17" s="7" customFormat="1" ht="24.75" customHeight="1">
      <c r="A103" s="46">
        <f t="shared" si="9"/>
        <v>98</v>
      </c>
      <c r="B103" s="29" t="s">
        <v>215</v>
      </c>
      <c r="C103" s="35">
        <v>14</v>
      </c>
      <c r="D103" s="43">
        <f t="shared" si="5"/>
        <v>2.1</v>
      </c>
      <c r="E103" s="35">
        <v>2</v>
      </c>
      <c r="F103" s="43">
        <f t="shared" si="6"/>
        <v>0.10000000000000009</v>
      </c>
      <c r="G103" s="31">
        <v>362530</v>
      </c>
      <c r="H103" s="32">
        <f t="shared" si="7"/>
        <v>21751.8</v>
      </c>
      <c r="I103" s="31">
        <v>8040</v>
      </c>
      <c r="J103" s="32">
        <f t="shared" si="8"/>
        <v>13711.8</v>
      </c>
      <c r="K103" s="33">
        <v>14</v>
      </c>
      <c r="P103" s="23"/>
      <c r="Q103" s="23"/>
    </row>
    <row r="104" spans="1:17" s="7" customFormat="1" ht="24.75" customHeight="1">
      <c r="A104" s="46">
        <f t="shared" si="9"/>
        <v>99</v>
      </c>
      <c r="B104" s="29" t="s">
        <v>48</v>
      </c>
      <c r="C104" s="35">
        <v>3</v>
      </c>
      <c r="D104" s="43">
        <f t="shared" si="5"/>
        <v>0.44999999999999996</v>
      </c>
      <c r="E104" s="35">
        <v>0</v>
      </c>
      <c r="F104" s="43">
        <f t="shared" si="6"/>
        <v>0.44999999999999996</v>
      </c>
      <c r="G104" s="31">
        <v>76660</v>
      </c>
      <c r="H104" s="32">
        <f t="shared" si="7"/>
        <v>4599.599999999999</v>
      </c>
      <c r="I104" s="31">
        <v>1870</v>
      </c>
      <c r="J104" s="32">
        <f t="shared" si="8"/>
        <v>2729.5999999999995</v>
      </c>
      <c r="K104" s="33">
        <v>3</v>
      </c>
      <c r="L104" s="21"/>
      <c r="M104" s="21"/>
      <c r="P104" s="23"/>
      <c r="Q104" s="23"/>
    </row>
    <row r="105" spans="1:17" s="7" customFormat="1" ht="24.75" customHeight="1">
      <c r="A105" s="46">
        <f t="shared" si="9"/>
        <v>100</v>
      </c>
      <c r="B105" s="29" t="s">
        <v>98</v>
      </c>
      <c r="C105" s="35">
        <v>3</v>
      </c>
      <c r="D105" s="43">
        <f t="shared" si="5"/>
        <v>0.44999999999999996</v>
      </c>
      <c r="E105" s="35">
        <v>0</v>
      </c>
      <c r="F105" s="43">
        <f t="shared" si="6"/>
        <v>0.44999999999999996</v>
      </c>
      <c r="G105" s="31">
        <v>75800</v>
      </c>
      <c r="H105" s="32">
        <f t="shared" si="7"/>
        <v>4548</v>
      </c>
      <c r="I105" s="31">
        <v>1480</v>
      </c>
      <c r="J105" s="32">
        <f t="shared" si="8"/>
        <v>3068</v>
      </c>
      <c r="K105" s="33">
        <v>3</v>
      </c>
      <c r="P105" s="23"/>
      <c r="Q105" s="23"/>
    </row>
    <row r="106" spans="1:17" s="7" customFormat="1" ht="24.75" customHeight="1">
      <c r="A106" s="46">
        <f t="shared" si="9"/>
        <v>101</v>
      </c>
      <c r="B106" s="29" t="s">
        <v>163</v>
      </c>
      <c r="C106" s="35">
        <v>5</v>
      </c>
      <c r="D106" s="43">
        <f t="shared" si="5"/>
        <v>0.75</v>
      </c>
      <c r="E106" s="35">
        <v>0</v>
      </c>
      <c r="F106" s="43">
        <f t="shared" si="6"/>
        <v>0.75</v>
      </c>
      <c r="G106" s="31">
        <v>201890</v>
      </c>
      <c r="H106" s="32">
        <f t="shared" si="7"/>
        <v>12113.4</v>
      </c>
      <c r="I106" s="31">
        <v>4290</v>
      </c>
      <c r="J106" s="32">
        <f t="shared" si="8"/>
        <v>7823.4</v>
      </c>
      <c r="K106" s="33">
        <v>5</v>
      </c>
      <c r="P106" s="23"/>
      <c r="Q106" s="23"/>
    </row>
    <row r="107" spans="1:17" s="7" customFormat="1" ht="24.75" customHeight="1">
      <c r="A107" s="46">
        <f t="shared" si="9"/>
        <v>102</v>
      </c>
      <c r="B107" s="29" t="s">
        <v>139</v>
      </c>
      <c r="C107" s="35">
        <v>3</v>
      </c>
      <c r="D107" s="43">
        <f t="shared" si="5"/>
        <v>0.44999999999999996</v>
      </c>
      <c r="E107" s="35">
        <v>0</v>
      </c>
      <c r="F107" s="43">
        <f t="shared" si="6"/>
        <v>0.44999999999999996</v>
      </c>
      <c r="G107" s="31">
        <v>105350</v>
      </c>
      <c r="H107" s="32">
        <f t="shared" si="7"/>
        <v>6321</v>
      </c>
      <c r="I107" s="31">
        <v>2000</v>
      </c>
      <c r="J107" s="32">
        <f t="shared" si="8"/>
        <v>4321</v>
      </c>
      <c r="K107" s="33">
        <v>3</v>
      </c>
      <c r="P107" s="23"/>
      <c r="Q107" s="23"/>
    </row>
    <row r="108" spans="1:17" s="7" customFormat="1" ht="24.75" customHeight="1">
      <c r="A108" s="46">
        <f t="shared" si="9"/>
        <v>103</v>
      </c>
      <c r="B108" s="29" t="s">
        <v>140</v>
      </c>
      <c r="C108" s="35">
        <v>13</v>
      </c>
      <c r="D108" s="43">
        <f t="shared" si="5"/>
        <v>1.95</v>
      </c>
      <c r="E108" s="35">
        <v>1</v>
      </c>
      <c r="F108" s="43">
        <f t="shared" si="6"/>
        <v>0.95</v>
      </c>
      <c r="G108" s="31">
        <v>476800</v>
      </c>
      <c r="H108" s="32">
        <f t="shared" si="7"/>
        <v>28608</v>
      </c>
      <c r="I108" s="31">
        <v>10110</v>
      </c>
      <c r="J108" s="32">
        <f t="shared" si="8"/>
        <v>18498</v>
      </c>
      <c r="K108" s="33">
        <v>13</v>
      </c>
      <c r="P108" s="23"/>
      <c r="Q108" s="23"/>
    </row>
    <row r="109" spans="1:17" s="7" customFormat="1" ht="24.75" customHeight="1">
      <c r="A109" s="46">
        <f t="shared" si="9"/>
        <v>104</v>
      </c>
      <c r="B109" s="29" t="s">
        <v>85</v>
      </c>
      <c r="C109" s="35">
        <v>2</v>
      </c>
      <c r="D109" s="43">
        <f t="shared" si="5"/>
        <v>0.3</v>
      </c>
      <c r="E109" s="35">
        <v>0</v>
      </c>
      <c r="F109" s="43">
        <f t="shared" si="6"/>
        <v>0.3</v>
      </c>
      <c r="G109" s="31">
        <v>54820</v>
      </c>
      <c r="H109" s="32">
        <f t="shared" si="7"/>
        <v>3289.2</v>
      </c>
      <c r="I109" s="31">
        <v>870</v>
      </c>
      <c r="J109" s="32">
        <f t="shared" si="8"/>
        <v>2419.2</v>
      </c>
      <c r="K109" s="33">
        <v>1</v>
      </c>
      <c r="P109" s="23"/>
      <c r="Q109" s="23"/>
    </row>
    <row r="110" spans="1:17" s="7" customFormat="1" ht="24.75" customHeight="1">
      <c r="A110" s="46">
        <f t="shared" si="9"/>
        <v>105</v>
      </c>
      <c r="B110" s="29" t="s">
        <v>105</v>
      </c>
      <c r="C110" s="35">
        <v>5</v>
      </c>
      <c r="D110" s="43">
        <f t="shared" si="5"/>
        <v>0.75</v>
      </c>
      <c r="E110" s="35">
        <v>0</v>
      </c>
      <c r="F110" s="43">
        <f t="shared" si="6"/>
        <v>0.75</v>
      </c>
      <c r="G110" s="31">
        <v>247660</v>
      </c>
      <c r="H110" s="32">
        <f t="shared" si="7"/>
        <v>14859.599999999999</v>
      </c>
      <c r="I110" s="31">
        <v>5080</v>
      </c>
      <c r="J110" s="32">
        <f t="shared" si="8"/>
        <v>9779.599999999999</v>
      </c>
      <c r="K110" s="33">
        <v>5</v>
      </c>
      <c r="P110" s="23"/>
      <c r="Q110" s="23"/>
    </row>
    <row r="111" spans="1:17" s="7" customFormat="1" ht="24.75" customHeight="1">
      <c r="A111" s="46">
        <f t="shared" si="9"/>
        <v>106</v>
      </c>
      <c r="B111" s="29" t="s">
        <v>128</v>
      </c>
      <c r="C111" s="35">
        <v>3</v>
      </c>
      <c r="D111" s="43">
        <f t="shared" si="5"/>
        <v>0.44999999999999996</v>
      </c>
      <c r="E111" s="35">
        <v>0</v>
      </c>
      <c r="F111" s="43">
        <f t="shared" si="6"/>
        <v>0.44999999999999996</v>
      </c>
      <c r="G111" s="31">
        <v>138050</v>
      </c>
      <c r="H111" s="32">
        <f t="shared" si="7"/>
        <v>8283</v>
      </c>
      <c r="I111" s="31">
        <v>1780</v>
      </c>
      <c r="J111" s="32">
        <f t="shared" si="8"/>
        <v>6503</v>
      </c>
      <c r="K111" s="33">
        <v>4</v>
      </c>
      <c r="P111" s="23"/>
      <c r="Q111" s="23"/>
    </row>
    <row r="112" spans="1:17" s="7" customFormat="1" ht="24.75" customHeight="1">
      <c r="A112" s="46">
        <f t="shared" si="9"/>
        <v>107</v>
      </c>
      <c r="B112" s="29" t="s">
        <v>101</v>
      </c>
      <c r="C112" s="35">
        <v>14</v>
      </c>
      <c r="D112" s="43">
        <f t="shared" si="5"/>
        <v>2.1</v>
      </c>
      <c r="E112" s="35">
        <v>2</v>
      </c>
      <c r="F112" s="43">
        <f t="shared" si="6"/>
        <v>0.10000000000000009</v>
      </c>
      <c r="G112" s="31">
        <v>484400</v>
      </c>
      <c r="H112" s="32">
        <f t="shared" si="7"/>
        <v>29064</v>
      </c>
      <c r="I112" s="31">
        <v>9710</v>
      </c>
      <c r="J112" s="32">
        <f t="shared" si="8"/>
        <v>19354</v>
      </c>
      <c r="K112" s="33">
        <v>14</v>
      </c>
      <c r="P112" s="23"/>
      <c r="Q112" s="23"/>
    </row>
    <row r="113" spans="1:17" s="7" customFormat="1" ht="24.75" customHeight="1">
      <c r="A113" s="46">
        <f t="shared" si="9"/>
        <v>108</v>
      </c>
      <c r="B113" s="29" t="s">
        <v>16</v>
      </c>
      <c r="C113" s="35">
        <v>2</v>
      </c>
      <c r="D113" s="43">
        <f t="shared" si="5"/>
        <v>0.3</v>
      </c>
      <c r="E113" s="35">
        <v>0</v>
      </c>
      <c r="F113" s="43">
        <f t="shared" si="6"/>
        <v>0.3</v>
      </c>
      <c r="G113" s="31">
        <v>66310</v>
      </c>
      <c r="H113" s="32">
        <f t="shared" si="7"/>
        <v>3978.6</v>
      </c>
      <c r="I113" s="31">
        <v>1300</v>
      </c>
      <c r="J113" s="32">
        <f t="shared" si="8"/>
        <v>2678.6</v>
      </c>
      <c r="K113" s="33">
        <v>2</v>
      </c>
      <c r="P113" s="23"/>
      <c r="Q113" s="23"/>
    </row>
    <row r="114" spans="1:17" s="7" customFormat="1" ht="24.75" customHeight="1">
      <c r="A114" s="46">
        <f t="shared" si="9"/>
        <v>109</v>
      </c>
      <c r="B114" s="29" t="s">
        <v>193</v>
      </c>
      <c r="C114" s="35">
        <v>14</v>
      </c>
      <c r="D114" s="43">
        <f t="shared" si="5"/>
        <v>2.1</v>
      </c>
      <c r="E114" s="35">
        <v>2</v>
      </c>
      <c r="F114" s="43">
        <f t="shared" si="6"/>
        <v>0.10000000000000009</v>
      </c>
      <c r="G114" s="31">
        <v>584300</v>
      </c>
      <c r="H114" s="32">
        <f t="shared" si="7"/>
        <v>35058</v>
      </c>
      <c r="I114" s="31">
        <v>10820</v>
      </c>
      <c r="J114" s="32">
        <f t="shared" si="8"/>
        <v>24238</v>
      </c>
      <c r="K114" s="33">
        <v>14</v>
      </c>
      <c r="P114" s="23"/>
      <c r="Q114" s="23"/>
    </row>
    <row r="115" spans="1:17" s="7" customFormat="1" ht="24.75" customHeight="1">
      <c r="A115" s="46">
        <f t="shared" si="9"/>
        <v>110</v>
      </c>
      <c r="B115" s="29" t="s">
        <v>151</v>
      </c>
      <c r="C115" s="35">
        <v>6</v>
      </c>
      <c r="D115" s="43">
        <f t="shared" si="5"/>
        <v>0.8999999999999999</v>
      </c>
      <c r="E115" s="35">
        <v>0</v>
      </c>
      <c r="F115" s="43">
        <f t="shared" si="6"/>
        <v>0.8999999999999999</v>
      </c>
      <c r="G115" s="31">
        <v>242870</v>
      </c>
      <c r="H115" s="32">
        <f t="shared" si="7"/>
        <v>14572.199999999999</v>
      </c>
      <c r="I115" s="31">
        <v>4380</v>
      </c>
      <c r="J115" s="32">
        <f t="shared" si="8"/>
        <v>10192.199999999999</v>
      </c>
      <c r="K115" s="33">
        <v>6</v>
      </c>
      <c r="P115" s="23"/>
      <c r="Q115" s="23"/>
    </row>
    <row r="116" spans="1:17" s="7" customFormat="1" ht="24.75" customHeight="1">
      <c r="A116" s="46">
        <f t="shared" si="9"/>
        <v>111</v>
      </c>
      <c r="B116" s="29" t="s">
        <v>82</v>
      </c>
      <c r="C116" s="35">
        <v>2</v>
      </c>
      <c r="D116" s="43">
        <f t="shared" si="5"/>
        <v>0.3</v>
      </c>
      <c r="E116" s="35">
        <v>0</v>
      </c>
      <c r="F116" s="43">
        <f t="shared" si="6"/>
        <v>0.3</v>
      </c>
      <c r="G116" s="31">
        <v>56290</v>
      </c>
      <c r="H116" s="32">
        <f t="shared" si="7"/>
        <v>3377.4</v>
      </c>
      <c r="I116" s="31">
        <v>1140</v>
      </c>
      <c r="J116" s="32">
        <f t="shared" si="8"/>
        <v>2237.4</v>
      </c>
      <c r="K116" s="33">
        <v>2</v>
      </c>
      <c r="P116" s="23"/>
      <c r="Q116" s="23"/>
    </row>
    <row r="117" spans="1:17" s="7" customFormat="1" ht="24.75" customHeight="1">
      <c r="A117" s="46">
        <f t="shared" si="9"/>
        <v>112</v>
      </c>
      <c r="B117" s="29" t="s">
        <v>44</v>
      </c>
      <c r="C117" s="35">
        <v>5</v>
      </c>
      <c r="D117" s="43">
        <f t="shared" si="5"/>
        <v>0.75</v>
      </c>
      <c r="E117" s="35">
        <v>0</v>
      </c>
      <c r="F117" s="43">
        <f t="shared" si="6"/>
        <v>0.75</v>
      </c>
      <c r="G117" s="31">
        <v>224180</v>
      </c>
      <c r="H117" s="32">
        <f t="shared" si="7"/>
        <v>13450.8</v>
      </c>
      <c r="I117" s="31">
        <v>4890</v>
      </c>
      <c r="J117" s="32">
        <f t="shared" si="8"/>
        <v>8560.8</v>
      </c>
      <c r="K117" s="33">
        <v>5</v>
      </c>
      <c r="P117" s="23"/>
      <c r="Q117" s="23"/>
    </row>
    <row r="118" spans="1:17" s="7" customFormat="1" ht="24.75" customHeight="1">
      <c r="A118" s="46">
        <f t="shared" si="9"/>
        <v>113</v>
      </c>
      <c r="B118" s="29" t="s">
        <v>102</v>
      </c>
      <c r="C118" s="35">
        <v>3</v>
      </c>
      <c r="D118" s="43">
        <f t="shared" si="5"/>
        <v>0.44999999999999996</v>
      </c>
      <c r="E118" s="35">
        <v>0</v>
      </c>
      <c r="F118" s="43">
        <f t="shared" si="6"/>
        <v>0.44999999999999996</v>
      </c>
      <c r="G118" s="31">
        <v>55810</v>
      </c>
      <c r="H118" s="32">
        <f t="shared" si="7"/>
        <v>3348.6</v>
      </c>
      <c r="I118" s="31">
        <v>1640</v>
      </c>
      <c r="J118" s="32">
        <f t="shared" si="8"/>
        <v>1708.6</v>
      </c>
      <c r="K118" s="33">
        <v>2</v>
      </c>
      <c r="P118" s="23"/>
      <c r="Q118" s="23"/>
    </row>
    <row r="119" spans="1:17" s="7" customFormat="1" ht="24.75" customHeight="1">
      <c r="A119" s="46">
        <f t="shared" si="9"/>
        <v>114</v>
      </c>
      <c r="B119" s="29" t="s">
        <v>166</v>
      </c>
      <c r="C119" s="35">
        <v>18</v>
      </c>
      <c r="D119" s="43">
        <f t="shared" si="5"/>
        <v>2.6999999999999997</v>
      </c>
      <c r="E119" s="35">
        <v>2</v>
      </c>
      <c r="F119" s="43">
        <f t="shared" si="6"/>
        <v>0.6999999999999997</v>
      </c>
      <c r="G119" s="31">
        <v>744240</v>
      </c>
      <c r="H119" s="32">
        <f t="shared" si="7"/>
        <v>44654.4</v>
      </c>
      <c r="I119" s="31">
        <v>14370</v>
      </c>
      <c r="J119" s="32">
        <f t="shared" si="8"/>
        <v>30284.4</v>
      </c>
      <c r="K119" s="33">
        <v>19</v>
      </c>
      <c r="P119" s="23"/>
      <c r="Q119" s="23"/>
    </row>
    <row r="120" spans="1:17" s="7" customFormat="1" ht="24.75" customHeight="1">
      <c r="A120" s="46">
        <f t="shared" si="9"/>
        <v>115</v>
      </c>
      <c r="B120" s="29" t="s">
        <v>38</v>
      </c>
      <c r="C120" s="35">
        <v>5</v>
      </c>
      <c r="D120" s="43">
        <f t="shared" si="5"/>
        <v>0.75</v>
      </c>
      <c r="E120" s="35">
        <v>0</v>
      </c>
      <c r="F120" s="43">
        <f t="shared" si="6"/>
        <v>0.75</v>
      </c>
      <c r="G120" s="31">
        <v>260430</v>
      </c>
      <c r="H120" s="32">
        <f t="shared" si="7"/>
        <v>15625.8</v>
      </c>
      <c r="I120" s="31">
        <v>4760</v>
      </c>
      <c r="J120" s="32">
        <f t="shared" si="8"/>
        <v>10865.8</v>
      </c>
      <c r="K120" s="33">
        <v>6</v>
      </c>
      <c r="P120" s="23"/>
      <c r="Q120" s="23"/>
    </row>
    <row r="121" spans="1:17" s="7" customFormat="1" ht="24.75" customHeight="1">
      <c r="A121" s="46">
        <f t="shared" si="9"/>
        <v>116</v>
      </c>
      <c r="B121" s="29" t="s">
        <v>118</v>
      </c>
      <c r="C121" s="35">
        <v>6</v>
      </c>
      <c r="D121" s="43">
        <f t="shared" si="5"/>
        <v>0.8999999999999999</v>
      </c>
      <c r="E121" s="35">
        <v>0</v>
      </c>
      <c r="F121" s="43">
        <f t="shared" si="6"/>
        <v>0.8999999999999999</v>
      </c>
      <c r="G121" s="31">
        <v>172670</v>
      </c>
      <c r="H121" s="32">
        <f t="shared" si="7"/>
        <v>10360.199999999999</v>
      </c>
      <c r="I121" s="31">
        <v>3710</v>
      </c>
      <c r="J121" s="32">
        <f t="shared" si="8"/>
        <v>6650.199999999999</v>
      </c>
      <c r="K121" s="33">
        <v>5</v>
      </c>
      <c r="P121" s="23"/>
      <c r="Q121" s="23"/>
    </row>
    <row r="122" spans="1:17" s="7" customFormat="1" ht="24.75" customHeight="1">
      <c r="A122" s="46">
        <f t="shared" si="9"/>
        <v>117</v>
      </c>
      <c r="B122" s="29" t="s">
        <v>180</v>
      </c>
      <c r="C122" s="35">
        <v>6</v>
      </c>
      <c r="D122" s="43">
        <f t="shared" si="5"/>
        <v>0.8999999999999999</v>
      </c>
      <c r="E122" s="35">
        <v>0</v>
      </c>
      <c r="F122" s="43">
        <f t="shared" si="6"/>
        <v>0.8999999999999999</v>
      </c>
      <c r="G122" s="31">
        <v>212300</v>
      </c>
      <c r="H122" s="32">
        <f t="shared" si="7"/>
        <v>12738</v>
      </c>
      <c r="I122" s="31">
        <v>3520</v>
      </c>
      <c r="J122" s="32">
        <f t="shared" si="8"/>
        <v>9218</v>
      </c>
      <c r="K122" s="33">
        <v>6</v>
      </c>
      <c r="P122" s="23"/>
      <c r="Q122" s="23"/>
    </row>
    <row r="123" spans="1:17" s="7" customFormat="1" ht="24.75" customHeight="1">
      <c r="A123" s="46">
        <f t="shared" si="9"/>
        <v>118</v>
      </c>
      <c r="B123" s="29" t="s">
        <v>220</v>
      </c>
      <c r="C123" s="35">
        <v>15</v>
      </c>
      <c r="D123" s="43">
        <f t="shared" si="5"/>
        <v>2.25</v>
      </c>
      <c r="E123" s="35">
        <v>2</v>
      </c>
      <c r="F123" s="43">
        <f t="shared" si="6"/>
        <v>0.25</v>
      </c>
      <c r="G123" s="31">
        <v>450000</v>
      </c>
      <c r="H123" s="32">
        <f t="shared" si="7"/>
        <v>27000</v>
      </c>
      <c r="I123" s="31">
        <v>10010</v>
      </c>
      <c r="J123" s="32">
        <f t="shared" si="8"/>
        <v>16990</v>
      </c>
      <c r="K123" s="33">
        <v>15</v>
      </c>
      <c r="P123" s="23"/>
      <c r="Q123" s="23"/>
    </row>
    <row r="124" spans="1:17" s="7" customFormat="1" ht="24.75" customHeight="1">
      <c r="A124" s="46">
        <f t="shared" si="9"/>
        <v>119</v>
      </c>
      <c r="B124" s="29" t="s">
        <v>149</v>
      </c>
      <c r="C124" s="35">
        <v>14</v>
      </c>
      <c r="D124" s="43">
        <f t="shared" si="5"/>
        <v>2.1</v>
      </c>
      <c r="E124" s="35">
        <v>2</v>
      </c>
      <c r="F124" s="43">
        <f t="shared" si="6"/>
        <v>0.10000000000000009</v>
      </c>
      <c r="G124" s="31">
        <v>428970</v>
      </c>
      <c r="H124" s="32">
        <f t="shared" si="7"/>
        <v>25738.2</v>
      </c>
      <c r="I124" s="31">
        <v>9470</v>
      </c>
      <c r="J124" s="32">
        <f t="shared" si="8"/>
        <v>16268.2</v>
      </c>
      <c r="K124" s="33">
        <v>14</v>
      </c>
      <c r="P124" s="23"/>
      <c r="Q124" s="23"/>
    </row>
    <row r="125" spans="1:17" s="7" customFormat="1" ht="24.75" customHeight="1">
      <c r="A125" s="46">
        <f t="shared" si="9"/>
        <v>120</v>
      </c>
      <c r="B125" s="29" t="s">
        <v>150</v>
      </c>
      <c r="C125" s="35">
        <v>8</v>
      </c>
      <c r="D125" s="43">
        <f t="shared" si="5"/>
        <v>1.2</v>
      </c>
      <c r="E125" s="35">
        <v>1</v>
      </c>
      <c r="F125" s="43">
        <f t="shared" si="6"/>
        <v>0.19999999999999996</v>
      </c>
      <c r="G125" s="31">
        <v>285830</v>
      </c>
      <c r="H125" s="32">
        <f t="shared" si="7"/>
        <v>17149.8</v>
      </c>
      <c r="I125" s="31">
        <v>5970</v>
      </c>
      <c r="J125" s="32">
        <f t="shared" si="8"/>
        <v>11179.8</v>
      </c>
      <c r="K125" s="33">
        <v>8</v>
      </c>
      <c r="P125" s="23"/>
      <c r="Q125" s="23"/>
    </row>
    <row r="126" spans="1:17" s="7" customFormat="1" ht="24.75" customHeight="1">
      <c r="A126" s="46">
        <f t="shared" si="9"/>
        <v>121</v>
      </c>
      <c r="B126" s="29" t="s">
        <v>74</v>
      </c>
      <c r="C126" s="35">
        <v>3</v>
      </c>
      <c r="D126" s="43">
        <f t="shared" si="5"/>
        <v>0.44999999999999996</v>
      </c>
      <c r="E126" s="35">
        <v>0</v>
      </c>
      <c r="F126" s="43">
        <f t="shared" si="6"/>
        <v>0.44999999999999996</v>
      </c>
      <c r="G126" s="31">
        <v>55730</v>
      </c>
      <c r="H126" s="32">
        <f t="shared" si="7"/>
        <v>3343.7999999999997</v>
      </c>
      <c r="I126" s="28">
        <v>1520</v>
      </c>
      <c r="J126" s="32">
        <f t="shared" si="8"/>
        <v>1823.7999999999997</v>
      </c>
      <c r="K126" s="33">
        <v>2</v>
      </c>
      <c r="P126" s="23"/>
      <c r="Q126" s="23"/>
    </row>
    <row r="127" spans="1:17" s="7" customFormat="1" ht="24.75" customHeight="1">
      <c r="A127" s="46">
        <f t="shared" si="9"/>
        <v>122</v>
      </c>
      <c r="B127" s="29" t="s">
        <v>32</v>
      </c>
      <c r="C127" s="35">
        <v>14</v>
      </c>
      <c r="D127" s="43">
        <f t="shared" si="5"/>
        <v>2.1</v>
      </c>
      <c r="E127" s="35">
        <v>2</v>
      </c>
      <c r="F127" s="43">
        <f t="shared" si="6"/>
        <v>0.10000000000000009</v>
      </c>
      <c r="G127" s="31">
        <v>411080</v>
      </c>
      <c r="H127" s="32">
        <f t="shared" si="7"/>
        <v>24664.8</v>
      </c>
      <c r="I127" s="31">
        <v>8710</v>
      </c>
      <c r="J127" s="32">
        <f t="shared" si="8"/>
        <v>15954.8</v>
      </c>
      <c r="K127" s="33">
        <v>14</v>
      </c>
      <c r="P127" s="23"/>
      <c r="Q127" s="23"/>
    </row>
    <row r="128" spans="1:17" s="7" customFormat="1" ht="24.75" customHeight="1">
      <c r="A128" s="46">
        <f t="shared" si="9"/>
        <v>123</v>
      </c>
      <c r="B128" s="29" t="s">
        <v>77</v>
      </c>
      <c r="C128" s="35">
        <v>7</v>
      </c>
      <c r="D128" s="43">
        <f t="shared" si="5"/>
        <v>1.05</v>
      </c>
      <c r="E128" s="35">
        <v>1</v>
      </c>
      <c r="F128" s="43">
        <f t="shared" si="6"/>
        <v>0.050000000000000044</v>
      </c>
      <c r="G128" s="31">
        <v>229410</v>
      </c>
      <c r="H128" s="32">
        <f t="shared" si="7"/>
        <v>13764.6</v>
      </c>
      <c r="I128" s="31">
        <v>5000</v>
      </c>
      <c r="J128" s="32">
        <f t="shared" si="8"/>
        <v>8764.6</v>
      </c>
      <c r="K128" s="33">
        <v>7</v>
      </c>
      <c r="P128" s="23"/>
      <c r="Q128" s="23"/>
    </row>
    <row r="129" spans="1:17" s="7" customFormat="1" ht="24.75" customHeight="1">
      <c r="A129" s="46">
        <f t="shared" si="9"/>
        <v>124</v>
      </c>
      <c r="B129" s="29" t="s">
        <v>100</v>
      </c>
      <c r="C129" s="35">
        <v>15</v>
      </c>
      <c r="D129" s="43">
        <f t="shared" si="5"/>
        <v>2.25</v>
      </c>
      <c r="E129" s="35">
        <v>2</v>
      </c>
      <c r="F129" s="43">
        <f t="shared" si="6"/>
        <v>0.25</v>
      </c>
      <c r="G129" s="31">
        <v>504820</v>
      </c>
      <c r="H129" s="32">
        <f t="shared" si="7"/>
        <v>30289.199999999997</v>
      </c>
      <c r="I129" s="31">
        <v>10600</v>
      </c>
      <c r="J129" s="32">
        <f t="shared" si="8"/>
        <v>19689.199999999997</v>
      </c>
      <c r="K129" s="33">
        <v>15</v>
      </c>
      <c r="P129" s="23"/>
      <c r="Q129" s="23"/>
    </row>
    <row r="130" spans="1:17" s="7" customFormat="1" ht="24.75" customHeight="1">
      <c r="A130" s="46">
        <f t="shared" si="9"/>
        <v>125</v>
      </c>
      <c r="B130" s="29" t="s">
        <v>93</v>
      </c>
      <c r="C130" s="35">
        <v>6</v>
      </c>
      <c r="D130" s="43">
        <f t="shared" si="5"/>
        <v>0.8999999999999999</v>
      </c>
      <c r="E130" s="35">
        <v>0</v>
      </c>
      <c r="F130" s="43">
        <f t="shared" si="6"/>
        <v>0.8999999999999999</v>
      </c>
      <c r="G130" s="31">
        <v>265150</v>
      </c>
      <c r="H130" s="32">
        <f t="shared" si="7"/>
        <v>15909</v>
      </c>
      <c r="I130" s="31">
        <v>5030</v>
      </c>
      <c r="J130" s="32">
        <f t="shared" si="8"/>
        <v>10879</v>
      </c>
      <c r="K130" s="33">
        <v>6</v>
      </c>
      <c r="P130" s="23"/>
      <c r="Q130" s="23"/>
    </row>
    <row r="131" spans="1:17" s="7" customFormat="1" ht="24.75" customHeight="1">
      <c r="A131" s="46">
        <f t="shared" si="9"/>
        <v>126</v>
      </c>
      <c r="B131" s="29" t="s">
        <v>73</v>
      </c>
      <c r="C131" s="35">
        <v>12</v>
      </c>
      <c r="D131" s="43">
        <f t="shared" si="5"/>
        <v>1.7999999999999998</v>
      </c>
      <c r="E131" s="35">
        <v>1</v>
      </c>
      <c r="F131" s="43">
        <f t="shared" si="6"/>
        <v>0.7999999999999998</v>
      </c>
      <c r="G131" s="31">
        <v>675560</v>
      </c>
      <c r="H131" s="32">
        <f t="shared" si="7"/>
        <v>40533.6</v>
      </c>
      <c r="I131" s="31">
        <v>12220</v>
      </c>
      <c r="J131" s="32">
        <f t="shared" si="8"/>
        <v>28313.6</v>
      </c>
      <c r="K131" s="33">
        <v>13</v>
      </c>
      <c r="P131" s="23"/>
      <c r="Q131" s="23"/>
    </row>
    <row r="132" spans="1:17" s="7" customFormat="1" ht="24.75" customHeight="1">
      <c r="A132" s="46">
        <f t="shared" si="9"/>
        <v>127</v>
      </c>
      <c r="B132" s="29" t="s">
        <v>182</v>
      </c>
      <c r="C132" s="35">
        <v>1</v>
      </c>
      <c r="D132" s="43">
        <f t="shared" si="5"/>
        <v>0.15</v>
      </c>
      <c r="E132" s="35">
        <v>0</v>
      </c>
      <c r="F132" s="43">
        <f t="shared" si="6"/>
        <v>0.15</v>
      </c>
      <c r="G132" s="31">
        <v>18270</v>
      </c>
      <c r="H132" s="32">
        <f t="shared" si="7"/>
        <v>1096.2</v>
      </c>
      <c r="I132" s="31">
        <v>360</v>
      </c>
      <c r="J132" s="32">
        <f t="shared" si="8"/>
        <v>736.2</v>
      </c>
      <c r="K132" s="33">
        <v>1</v>
      </c>
      <c r="P132" s="23"/>
      <c r="Q132" s="23"/>
    </row>
    <row r="133" spans="1:17" s="7" customFormat="1" ht="24.75" customHeight="1">
      <c r="A133" s="46">
        <f t="shared" si="9"/>
        <v>128</v>
      </c>
      <c r="B133" s="29" t="s">
        <v>183</v>
      </c>
      <c r="C133" s="35">
        <v>3</v>
      </c>
      <c r="D133" s="43">
        <f t="shared" si="5"/>
        <v>0.44999999999999996</v>
      </c>
      <c r="E133" s="35">
        <v>0</v>
      </c>
      <c r="F133" s="43">
        <f t="shared" si="6"/>
        <v>0.44999999999999996</v>
      </c>
      <c r="G133" s="31">
        <v>110530</v>
      </c>
      <c r="H133" s="32">
        <f t="shared" si="7"/>
        <v>6631.8</v>
      </c>
      <c r="I133" s="31">
        <v>2010</v>
      </c>
      <c r="J133" s="32">
        <f t="shared" si="8"/>
        <v>4621.8</v>
      </c>
      <c r="K133" s="33">
        <v>3</v>
      </c>
      <c r="P133" s="23"/>
      <c r="Q133" s="23"/>
    </row>
    <row r="134" spans="1:17" s="7" customFormat="1" ht="24.75" customHeight="1">
      <c r="A134" s="46">
        <f t="shared" si="9"/>
        <v>129</v>
      </c>
      <c r="B134" s="29" t="s">
        <v>25</v>
      </c>
      <c r="C134" s="35">
        <v>12</v>
      </c>
      <c r="D134" s="43">
        <f t="shared" si="5"/>
        <v>1.7999999999999998</v>
      </c>
      <c r="E134" s="35">
        <v>1</v>
      </c>
      <c r="F134" s="43">
        <f t="shared" si="6"/>
        <v>0.7999999999999998</v>
      </c>
      <c r="G134" s="31">
        <v>334450</v>
      </c>
      <c r="H134" s="32">
        <f t="shared" si="7"/>
        <v>20067</v>
      </c>
      <c r="I134" s="31">
        <v>6720</v>
      </c>
      <c r="J134" s="32">
        <f t="shared" si="8"/>
        <v>13347</v>
      </c>
      <c r="K134" s="33">
        <v>12</v>
      </c>
      <c r="P134" s="23"/>
      <c r="Q134" s="23"/>
    </row>
    <row r="135" spans="1:17" s="7" customFormat="1" ht="24.75" customHeight="1">
      <c r="A135" s="46">
        <f t="shared" si="9"/>
        <v>130</v>
      </c>
      <c r="B135" s="29" t="s">
        <v>30</v>
      </c>
      <c r="C135" s="35">
        <v>9</v>
      </c>
      <c r="D135" s="43">
        <f t="shared" si="5"/>
        <v>1.3499999999999999</v>
      </c>
      <c r="E135" s="35">
        <v>1</v>
      </c>
      <c r="F135" s="43">
        <f t="shared" si="6"/>
        <v>0.34999999999999987</v>
      </c>
      <c r="G135" s="31">
        <v>304380</v>
      </c>
      <c r="H135" s="32">
        <f t="shared" si="7"/>
        <v>18262.8</v>
      </c>
      <c r="I135" s="31">
        <v>6320</v>
      </c>
      <c r="J135" s="32">
        <f t="shared" si="8"/>
        <v>11942.8</v>
      </c>
      <c r="K135" s="33">
        <v>9</v>
      </c>
      <c r="P135" s="23"/>
      <c r="Q135" s="23"/>
    </row>
    <row r="136" spans="1:17" s="7" customFormat="1" ht="24.75" customHeight="1">
      <c r="A136" s="46">
        <f t="shared" si="9"/>
        <v>131</v>
      </c>
      <c r="B136" s="29" t="s">
        <v>185</v>
      </c>
      <c r="C136" s="35">
        <v>8</v>
      </c>
      <c r="D136" s="43">
        <f aca="true" t="shared" si="10" ref="D136:D199">C136*15%</f>
        <v>1.2</v>
      </c>
      <c r="E136" s="35">
        <v>1</v>
      </c>
      <c r="F136" s="43">
        <f aca="true" t="shared" si="11" ref="F136:F199">D136-E136</f>
        <v>0.19999999999999996</v>
      </c>
      <c r="G136" s="31">
        <v>211930</v>
      </c>
      <c r="H136" s="32">
        <f aca="true" t="shared" si="12" ref="H136:H199">G136*6%</f>
        <v>12715.8</v>
      </c>
      <c r="I136" s="31">
        <v>5570</v>
      </c>
      <c r="J136" s="32">
        <f aca="true" t="shared" si="13" ref="J136:J199">H136-I136</f>
        <v>7145.799999999999</v>
      </c>
      <c r="K136" s="33">
        <v>8</v>
      </c>
      <c r="P136" s="23"/>
      <c r="Q136" s="23"/>
    </row>
    <row r="137" spans="1:17" s="7" customFormat="1" ht="24.75" customHeight="1">
      <c r="A137" s="46">
        <f aca="true" t="shared" si="14" ref="A137:A200">A136+1</f>
        <v>132</v>
      </c>
      <c r="B137" s="29" t="s">
        <v>52</v>
      </c>
      <c r="C137" s="35">
        <v>5</v>
      </c>
      <c r="D137" s="43">
        <f t="shared" si="10"/>
        <v>0.75</v>
      </c>
      <c r="E137" s="35">
        <v>0</v>
      </c>
      <c r="F137" s="43">
        <f t="shared" si="11"/>
        <v>0.75</v>
      </c>
      <c r="G137" s="31">
        <v>157120</v>
      </c>
      <c r="H137" s="32">
        <f t="shared" si="12"/>
        <v>9427.199999999999</v>
      </c>
      <c r="I137" s="31">
        <v>2970</v>
      </c>
      <c r="J137" s="32">
        <f t="shared" si="13"/>
        <v>6457.199999999999</v>
      </c>
      <c r="K137" s="33">
        <v>4</v>
      </c>
      <c r="P137" s="23"/>
      <c r="Q137" s="23"/>
    </row>
    <row r="138" spans="1:17" s="7" customFormat="1" ht="24.75" customHeight="1">
      <c r="A138" s="46">
        <f t="shared" si="14"/>
        <v>133</v>
      </c>
      <c r="B138" s="29" t="s">
        <v>0</v>
      </c>
      <c r="C138" s="35">
        <v>12</v>
      </c>
      <c r="D138" s="43">
        <f t="shared" si="10"/>
        <v>1.7999999999999998</v>
      </c>
      <c r="E138" s="35">
        <v>1</v>
      </c>
      <c r="F138" s="43">
        <f t="shared" si="11"/>
        <v>0.7999999999999998</v>
      </c>
      <c r="G138" s="31">
        <v>305630</v>
      </c>
      <c r="H138" s="32">
        <f t="shared" si="12"/>
        <v>18337.8</v>
      </c>
      <c r="I138" s="31">
        <v>6240</v>
      </c>
      <c r="J138" s="32">
        <f t="shared" si="13"/>
        <v>12097.8</v>
      </c>
      <c r="K138" s="33">
        <v>10</v>
      </c>
      <c r="P138" s="23"/>
      <c r="Q138" s="23"/>
    </row>
    <row r="139" spans="1:17" s="7" customFormat="1" ht="24.75" customHeight="1">
      <c r="A139" s="46">
        <f t="shared" si="14"/>
        <v>134</v>
      </c>
      <c r="B139" s="29" t="s">
        <v>61</v>
      </c>
      <c r="C139" s="35">
        <v>14</v>
      </c>
      <c r="D139" s="43">
        <f t="shared" si="10"/>
        <v>2.1</v>
      </c>
      <c r="E139" s="35">
        <v>2</v>
      </c>
      <c r="F139" s="43">
        <f t="shared" si="11"/>
        <v>0.10000000000000009</v>
      </c>
      <c r="G139" s="31">
        <v>354000</v>
      </c>
      <c r="H139" s="32">
        <f t="shared" si="12"/>
        <v>21240</v>
      </c>
      <c r="I139" s="31">
        <v>8370</v>
      </c>
      <c r="J139" s="32">
        <f t="shared" si="13"/>
        <v>12870</v>
      </c>
      <c r="K139" s="33">
        <v>12</v>
      </c>
      <c r="P139" s="23"/>
      <c r="Q139" s="23"/>
    </row>
    <row r="140" spans="1:17" s="7" customFormat="1" ht="24.75" customHeight="1">
      <c r="A140" s="46">
        <f t="shared" si="14"/>
        <v>135</v>
      </c>
      <c r="B140" s="29" t="s">
        <v>59</v>
      </c>
      <c r="C140" s="35">
        <v>14</v>
      </c>
      <c r="D140" s="43">
        <f t="shared" si="10"/>
        <v>2.1</v>
      </c>
      <c r="E140" s="35">
        <v>2</v>
      </c>
      <c r="F140" s="43">
        <f t="shared" si="11"/>
        <v>0.10000000000000009</v>
      </c>
      <c r="G140" s="31">
        <v>676670</v>
      </c>
      <c r="H140" s="32">
        <f t="shared" si="12"/>
        <v>40600.2</v>
      </c>
      <c r="I140" s="31">
        <v>12990</v>
      </c>
      <c r="J140" s="32">
        <f t="shared" si="13"/>
        <v>27610.199999999997</v>
      </c>
      <c r="K140" s="33">
        <v>14</v>
      </c>
      <c r="P140" s="23"/>
      <c r="Q140" s="23"/>
    </row>
    <row r="141" spans="1:17" s="7" customFormat="1" ht="24.75" customHeight="1">
      <c r="A141" s="46">
        <f t="shared" si="14"/>
        <v>136</v>
      </c>
      <c r="B141" s="29" t="s">
        <v>60</v>
      </c>
      <c r="C141" s="35">
        <v>9</v>
      </c>
      <c r="D141" s="43">
        <f t="shared" si="10"/>
        <v>1.3499999999999999</v>
      </c>
      <c r="E141" s="35">
        <v>1</v>
      </c>
      <c r="F141" s="43">
        <f t="shared" si="11"/>
        <v>0.34999999999999987</v>
      </c>
      <c r="G141" s="31">
        <v>354110</v>
      </c>
      <c r="H141" s="32">
        <f t="shared" si="12"/>
        <v>21246.6</v>
      </c>
      <c r="I141" s="31">
        <v>7330</v>
      </c>
      <c r="J141" s="32">
        <f t="shared" si="13"/>
        <v>13916.599999999999</v>
      </c>
      <c r="K141" s="33">
        <v>9</v>
      </c>
      <c r="P141" s="23"/>
      <c r="Q141" s="23"/>
    </row>
    <row r="142" spans="1:17" s="7" customFormat="1" ht="24.75" customHeight="1">
      <c r="A142" s="46">
        <f t="shared" si="14"/>
        <v>137</v>
      </c>
      <c r="B142" s="29" t="s">
        <v>141</v>
      </c>
      <c r="C142" s="35">
        <v>1</v>
      </c>
      <c r="D142" s="43">
        <f t="shared" si="10"/>
        <v>0.15</v>
      </c>
      <c r="E142" s="35">
        <v>0</v>
      </c>
      <c r="F142" s="43">
        <f t="shared" si="11"/>
        <v>0.15</v>
      </c>
      <c r="G142" s="31">
        <v>40720</v>
      </c>
      <c r="H142" s="32">
        <f t="shared" si="12"/>
        <v>2443.2</v>
      </c>
      <c r="I142" s="31">
        <v>1230</v>
      </c>
      <c r="J142" s="32">
        <f t="shared" si="13"/>
        <v>1213.1999999999998</v>
      </c>
      <c r="K142" s="33">
        <v>2</v>
      </c>
      <c r="P142" s="23"/>
      <c r="Q142" s="23"/>
    </row>
    <row r="143" spans="1:17" s="7" customFormat="1" ht="24.75" customHeight="1">
      <c r="A143" s="46">
        <f t="shared" si="14"/>
        <v>138</v>
      </c>
      <c r="B143" s="29" t="s">
        <v>142</v>
      </c>
      <c r="C143" s="35">
        <v>5</v>
      </c>
      <c r="D143" s="43">
        <f t="shared" si="10"/>
        <v>0.75</v>
      </c>
      <c r="E143" s="35">
        <v>0</v>
      </c>
      <c r="F143" s="43">
        <f t="shared" si="11"/>
        <v>0.75</v>
      </c>
      <c r="G143" s="31">
        <v>279310</v>
      </c>
      <c r="H143" s="32">
        <f t="shared" si="12"/>
        <v>16758.6</v>
      </c>
      <c r="I143" s="31">
        <v>5060</v>
      </c>
      <c r="J143" s="32">
        <f t="shared" si="13"/>
        <v>11698.599999999999</v>
      </c>
      <c r="K143" s="33">
        <v>5</v>
      </c>
      <c r="P143" s="23"/>
      <c r="Q143" s="23"/>
    </row>
    <row r="144" spans="1:17" s="7" customFormat="1" ht="24.75" customHeight="1">
      <c r="A144" s="46">
        <f t="shared" si="14"/>
        <v>139</v>
      </c>
      <c r="B144" s="29" t="s">
        <v>97</v>
      </c>
      <c r="C144" s="35">
        <v>4</v>
      </c>
      <c r="D144" s="43">
        <f t="shared" si="10"/>
        <v>0.6</v>
      </c>
      <c r="E144" s="35">
        <v>0</v>
      </c>
      <c r="F144" s="43">
        <f t="shared" si="11"/>
        <v>0.6</v>
      </c>
      <c r="G144" s="31">
        <v>189060</v>
      </c>
      <c r="H144" s="32">
        <f t="shared" si="12"/>
        <v>11343.6</v>
      </c>
      <c r="I144" s="31">
        <v>3100</v>
      </c>
      <c r="J144" s="32">
        <f t="shared" si="13"/>
        <v>8243.6</v>
      </c>
      <c r="K144" s="33">
        <v>4</v>
      </c>
      <c r="P144" s="23"/>
      <c r="Q144" s="23"/>
    </row>
    <row r="145" spans="1:17" s="7" customFormat="1" ht="24.75" customHeight="1">
      <c r="A145" s="46">
        <f t="shared" si="14"/>
        <v>140</v>
      </c>
      <c r="B145" s="29" t="s">
        <v>173</v>
      </c>
      <c r="C145" s="35">
        <v>4</v>
      </c>
      <c r="D145" s="43">
        <f t="shared" si="10"/>
        <v>0.6</v>
      </c>
      <c r="E145" s="35">
        <v>0</v>
      </c>
      <c r="F145" s="43">
        <f t="shared" si="11"/>
        <v>0.6</v>
      </c>
      <c r="G145" s="31">
        <v>107110</v>
      </c>
      <c r="H145" s="32">
        <f t="shared" si="12"/>
        <v>6426.599999999999</v>
      </c>
      <c r="I145" s="31">
        <v>2520</v>
      </c>
      <c r="J145" s="32">
        <f t="shared" si="13"/>
        <v>3906.5999999999995</v>
      </c>
      <c r="K145" s="33">
        <v>4</v>
      </c>
      <c r="P145" s="23"/>
      <c r="Q145" s="23"/>
    </row>
    <row r="146" spans="1:17" s="7" customFormat="1" ht="24.75" customHeight="1">
      <c r="A146" s="46">
        <f t="shared" si="14"/>
        <v>141</v>
      </c>
      <c r="B146" s="29" t="s">
        <v>174</v>
      </c>
      <c r="C146" s="35">
        <v>3</v>
      </c>
      <c r="D146" s="43">
        <f t="shared" si="10"/>
        <v>0.44999999999999996</v>
      </c>
      <c r="E146" s="35">
        <v>0</v>
      </c>
      <c r="F146" s="43">
        <f t="shared" si="11"/>
        <v>0.44999999999999996</v>
      </c>
      <c r="G146" s="31">
        <v>143040</v>
      </c>
      <c r="H146" s="32">
        <f t="shared" si="12"/>
        <v>8582.4</v>
      </c>
      <c r="I146" s="31">
        <v>2340</v>
      </c>
      <c r="J146" s="32">
        <f t="shared" si="13"/>
        <v>6242.4</v>
      </c>
      <c r="K146" s="33">
        <v>3</v>
      </c>
      <c r="P146" s="23"/>
      <c r="Q146" s="23"/>
    </row>
    <row r="147" spans="1:17" s="7" customFormat="1" ht="24.75" customHeight="1">
      <c r="A147" s="46">
        <f t="shared" si="14"/>
        <v>142</v>
      </c>
      <c r="B147" s="29" t="s">
        <v>126</v>
      </c>
      <c r="C147" s="35">
        <v>9</v>
      </c>
      <c r="D147" s="43">
        <f t="shared" si="10"/>
        <v>1.3499999999999999</v>
      </c>
      <c r="E147" s="35">
        <v>1</v>
      </c>
      <c r="F147" s="43">
        <f t="shared" si="11"/>
        <v>0.34999999999999987</v>
      </c>
      <c r="G147" s="31">
        <v>393090</v>
      </c>
      <c r="H147" s="32">
        <f t="shared" si="12"/>
        <v>23585.399999999998</v>
      </c>
      <c r="I147" s="31">
        <v>7860</v>
      </c>
      <c r="J147" s="32">
        <f t="shared" si="13"/>
        <v>15725.399999999998</v>
      </c>
      <c r="K147" s="33">
        <v>9</v>
      </c>
      <c r="P147" s="23"/>
      <c r="Q147" s="23"/>
    </row>
    <row r="148" spans="1:17" s="7" customFormat="1" ht="24.75" customHeight="1">
      <c r="A148" s="46">
        <f t="shared" si="14"/>
        <v>143</v>
      </c>
      <c r="B148" s="29" t="s">
        <v>109</v>
      </c>
      <c r="C148" s="35">
        <v>16</v>
      </c>
      <c r="D148" s="43">
        <f t="shared" si="10"/>
        <v>2.4</v>
      </c>
      <c r="E148" s="35">
        <v>2</v>
      </c>
      <c r="F148" s="43">
        <f t="shared" si="11"/>
        <v>0.3999999999999999</v>
      </c>
      <c r="G148" s="31">
        <v>448170</v>
      </c>
      <c r="H148" s="32">
        <f t="shared" si="12"/>
        <v>26890.2</v>
      </c>
      <c r="I148" s="31">
        <v>10180</v>
      </c>
      <c r="J148" s="32">
        <f t="shared" si="13"/>
        <v>16710.2</v>
      </c>
      <c r="K148" s="33">
        <v>14</v>
      </c>
      <c r="P148" s="23"/>
      <c r="Q148" s="23"/>
    </row>
    <row r="149" spans="1:17" s="7" customFormat="1" ht="24.75" customHeight="1">
      <c r="A149" s="46">
        <f t="shared" si="14"/>
        <v>144</v>
      </c>
      <c r="B149" s="29" t="s">
        <v>81</v>
      </c>
      <c r="C149" s="35">
        <v>2</v>
      </c>
      <c r="D149" s="43">
        <f t="shared" si="10"/>
        <v>0.3</v>
      </c>
      <c r="E149" s="35">
        <v>0</v>
      </c>
      <c r="F149" s="43">
        <f t="shared" si="11"/>
        <v>0.3</v>
      </c>
      <c r="G149" s="31">
        <v>60010</v>
      </c>
      <c r="H149" s="32">
        <f t="shared" si="12"/>
        <v>3600.6</v>
      </c>
      <c r="I149" s="31">
        <v>1160</v>
      </c>
      <c r="J149" s="32">
        <f t="shared" si="13"/>
        <v>2440.6</v>
      </c>
      <c r="K149" s="33">
        <v>2</v>
      </c>
      <c r="P149" s="23"/>
      <c r="Q149" s="23"/>
    </row>
    <row r="150" spans="1:17" s="7" customFormat="1" ht="24.75" customHeight="1">
      <c r="A150" s="46">
        <f t="shared" si="14"/>
        <v>145</v>
      </c>
      <c r="B150" s="29" t="s">
        <v>175</v>
      </c>
      <c r="C150" s="35">
        <v>4</v>
      </c>
      <c r="D150" s="43">
        <f t="shared" si="10"/>
        <v>0.6</v>
      </c>
      <c r="E150" s="35">
        <v>0</v>
      </c>
      <c r="F150" s="43">
        <f t="shared" si="11"/>
        <v>0.6</v>
      </c>
      <c r="G150" s="31">
        <v>137020</v>
      </c>
      <c r="H150" s="32">
        <f t="shared" si="12"/>
        <v>8221.199999999999</v>
      </c>
      <c r="I150" s="31">
        <v>1780</v>
      </c>
      <c r="J150" s="32">
        <f t="shared" si="13"/>
        <v>6441.199999999999</v>
      </c>
      <c r="K150" s="33">
        <v>4</v>
      </c>
      <c r="P150" s="23"/>
      <c r="Q150" s="23"/>
    </row>
    <row r="151" spans="1:17" s="7" customFormat="1" ht="24.75" customHeight="1">
      <c r="A151" s="46">
        <f t="shared" si="14"/>
        <v>146</v>
      </c>
      <c r="B151" s="29" t="s">
        <v>169</v>
      </c>
      <c r="C151" s="35">
        <v>7</v>
      </c>
      <c r="D151" s="43">
        <f t="shared" si="10"/>
        <v>1.05</v>
      </c>
      <c r="E151" s="35">
        <v>1</v>
      </c>
      <c r="F151" s="43">
        <f t="shared" si="11"/>
        <v>0.050000000000000044</v>
      </c>
      <c r="G151" s="31">
        <v>394400</v>
      </c>
      <c r="H151" s="32">
        <f t="shared" si="12"/>
        <v>23664</v>
      </c>
      <c r="I151" s="31">
        <v>6200</v>
      </c>
      <c r="J151" s="32">
        <f t="shared" si="13"/>
        <v>17464</v>
      </c>
      <c r="K151" s="33">
        <v>7</v>
      </c>
      <c r="P151" s="23"/>
      <c r="Q151" s="23"/>
    </row>
    <row r="152" spans="1:17" s="7" customFormat="1" ht="24.75" customHeight="1">
      <c r="A152" s="46">
        <f t="shared" si="14"/>
        <v>147</v>
      </c>
      <c r="B152" s="29" t="s">
        <v>51</v>
      </c>
      <c r="C152" s="35">
        <v>3</v>
      </c>
      <c r="D152" s="43">
        <f t="shared" si="10"/>
        <v>0.44999999999999996</v>
      </c>
      <c r="E152" s="35">
        <v>0</v>
      </c>
      <c r="F152" s="43">
        <f t="shared" si="11"/>
        <v>0.44999999999999996</v>
      </c>
      <c r="G152" s="31">
        <v>181710</v>
      </c>
      <c r="H152" s="32">
        <f t="shared" si="12"/>
        <v>10902.6</v>
      </c>
      <c r="I152" s="31">
        <v>3110</v>
      </c>
      <c r="J152" s="32">
        <f t="shared" si="13"/>
        <v>7792.6</v>
      </c>
      <c r="K152" s="33">
        <v>4</v>
      </c>
      <c r="P152" s="23"/>
      <c r="Q152" s="23"/>
    </row>
    <row r="153" spans="1:17" s="7" customFormat="1" ht="24.75" customHeight="1">
      <c r="A153" s="46">
        <f t="shared" si="14"/>
        <v>148</v>
      </c>
      <c r="B153" s="29" t="s">
        <v>110</v>
      </c>
      <c r="C153" s="35">
        <v>3</v>
      </c>
      <c r="D153" s="43">
        <f t="shared" si="10"/>
        <v>0.44999999999999996</v>
      </c>
      <c r="E153" s="35">
        <v>0</v>
      </c>
      <c r="F153" s="43">
        <f t="shared" si="11"/>
        <v>0.44999999999999996</v>
      </c>
      <c r="G153" s="31">
        <v>159840</v>
      </c>
      <c r="H153" s="32">
        <f t="shared" si="12"/>
        <v>9590.4</v>
      </c>
      <c r="I153" s="31">
        <v>2640</v>
      </c>
      <c r="J153" s="32">
        <f t="shared" si="13"/>
        <v>6950.4</v>
      </c>
      <c r="K153" s="33">
        <v>3</v>
      </c>
      <c r="P153" s="23"/>
      <c r="Q153" s="23"/>
    </row>
    <row r="154" spans="1:17" s="7" customFormat="1" ht="24.75" customHeight="1">
      <c r="A154" s="46">
        <f t="shared" si="14"/>
        <v>149</v>
      </c>
      <c r="B154" s="29" t="s">
        <v>79</v>
      </c>
      <c r="C154" s="35">
        <v>8</v>
      </c>
      <c r="D154" s="43">
        <f t="shared" si="10"/>
        <v>1.2</v>
      </c>
      <c r="E154" s="35">
        <v>1</v>
      </c>
      <c r="F154" s="43">
        <f t="shared" si="11"/>
        <v>0.19999999999999996</v>
      </c>
      <c r="G154" s="31">
        <v>278980</v>
      </c>
      <c r="H154" s="32">
        <f t="shared" si="12"/>
        <v>16738.8</v>
      </c>
      <c r="I154" s="31">
        <v>5880</v>
      </c>
      <c r="J154" s="32">
        <f t="shared" si="13"/>
        <v>10858.8</v>
      </c>
      <c r="K154" s="33">
        <v>7</v>
      </c>
      <c r="P154" s="23"/>
      <c r="Q154" s="23"/>
    </row>
    <row r="155" spans="1:17" s="7" customFormat="1" ht="24.75" customHeight="1">
      <c r="A155" s="46">
        <f t="shared" si="14"/>
        <v>150</v>
      </c>
      <c r="B155" s="29" t="s">
        <v>176</v>
      </c>
      <c r="C155" s="35">
        <v>2</v>
      </c>
      <c r="D155" s="43">
        <f t="shared" si="10"/>
        <v>0.3</v>
      </c>
      <c r="E155" s="35">
        <v>0</v>
      </c>
      <c r="F155" s="43">
        <f t="shared" si="11"/>
        <v>0.3</v>
      </c>
      <c r="G155" s="31">
        <v>19510</v>
      </c>
      <c r="H155" s="32">
        <f t="shared" si="12"/>
        <v>1170.6</v>
      </c>
      <c r="I155" s="31">
        <v>410</v>
      </c>
      <c r="J155" s="32">
        <f t="shared" si="13"/>
        <v>760.5999999999999</v>
      </c>
      <c r="K155" s="33">
        <v>1</v>
      </c>
      <c r="P155" s="23"/>
      <c r="Q155" s="23"/>
    </row>
    <row r="156" spans="1:17" s="7" customFormat="1" ht="24.75" customHeight="1">
      <c r="A156" s="46">
        <f t="shared" si="14"/>
        <v>151</v>
      </c>
      <c r="B156" s="29" t="s">
        <v>20</v>
      </c>
      <c r="C156" s="35">
        <v>13</v>
      </c>
      <c r="D156" s="43">
        <f t="shared" si="10"/>
        <v>1.95</v>
      </c>
      <c r="E156" s="35">
        <v>1</v>
      </c>
      <c r="F156" s="43">
        <f t="shared" si="11"/>
        <v>0.95</v>
      </c>
      <c r="G156" s="31">
        <v>575910</v>
      </c>
      <c r="H156" s="32">
        <f t="shared" si="12"/>
        <v>34554.6</v>
      </c>
      <c r="I156" s="31">
        <v>11270</v>
      </c>
      <c r="J156" s="32">
        <f t="shared" si="13"/>
        <v>23284.6</v>
      </c>
      <c r="K156" s="33">
        <v>13</v>
      </c>
      <c r="P156" s="23"/>
      <c r="Q156" s="23"/>
    </row>
    <row r="157" spans="1:17" s="7" customFormat="1" ht="24.75" customHeight="1">
      <c r="A157" s="46">
        <f t="shared" si="14"/>
        <v>152</v>
      </c>
      <c r="B157" s="29" t="s">
        <v>103</v>
      </c>
      <c r="C157" s="35">
        <v>12</v>
      </c>
      <c r="D157" s="43">
        <f t="shared" si="10"/>
        <v>1.7999999999999998</v>
      </c>
      <c r="E157" s="35">
        <v>1</v>
      </c>
      <c r="F157" s="43">
        <f t="shared" si="11"/>
        <v>0.7999999999999998</v>
      </c>
      <c r="G157" s="31">
        <v>377790</v>
      </c>
      <c r="H157" s="32">
        <f t="shared" si="12"/>
        <v>22667.399999999998</v>
      </c>
      <c r="I157" s="31">
        <v>7110</v>
      </c>
      <c r="J157" s="32">
        <f t="shared" si="13"/>
        <v>15557.399999999998</v>
      </c>
      <c r="K157" s="33">
        <v>12</v>
      </c>
      <c r="P157" s="23"/>
      <c r="Q157" s="23"/>
    </row>
    <row r="158" spans="1:17" s="7" customFormat="1" ht="24.75" customHeight="1">
      <c r="A158" s="46">
        <f t="shared" si="14"/>
        <v>153</v>
      </c>
      <c r="B158" s="29" t="s">
        <v>147</v>
      </c>
      <c r="C158" s="35">
        <v>3</v>
      </c>
      <c r="D158" s="43">
        <f t="shared" si="10"/>
        <v>0.44999999999999996</v>
      </c>
      <c r="E158" s="35">
        <v>0</v>
      </c>
      <c r="F158" s="43">
        <f t="shared" si="11"/>
        <v>0.44999999999999996</v>
      </c>
      <c r="G158" s="31">
        <v>112750</v>
      </c>
      <c r="H158" s="32">
        <f t="shared" si="12"/>
        <v>6765</v>
      </c>
      <c r="I158" s="31">
        <v>2660</v>
      </c>
      <c r="J158" s="32">
        <f t="shared" si="13"/>
        <v>4105</v>
      </c>
      <c r="K158" s="33">
        <v>4</v>
      </c>
      <c r="P158" s="23"/>
      <c r="Q158" s="23"/>
    </row>
    <row r="159" spans="1:17" s="7" customFormat="1" ht="24.75" customHeight="1">
      <c r="A159" s="46">
        <f t="shared" si="14"/>
        <v>154</v>
      </c>
      <c r="B159" s="29" t="s">
        <v>62</v>
      </c>
      <c r="C159" s="35">
        <v>5</v>
      </c>
      <c r="D159" s="43">
        <f t="shared" si="10"/>
        <v>0.75</v>
      </c>
      <c r="E159" s="35">
        <v>0</v>
      </c>
      <c r="F159" s="43">
        <f t="shared" si="11"/>
        <v>0.75</v>
      </c>
      <c r="G159" s="31">
        <v>158530</v>
      </c>
      <c r="H159" s="32">
        <f t="shared" si="12"/>
        <v>9511.8</v>
      </c>
      <c r="I159" s="31">
        <v>2230</v>
      </c>
      <c r="J159" s="32">
        <f t="shared" si="13"/>
        <v>7281.799999999999</v>
      </c>
      <c r="K159" s="33">
        <v>5</v>
      </c>
      <c r="P159" s="23"/>
      <c r="Q159" s="23"/>
    </row>
    <row r="160" spans="1:17" s="7" customFormat="1" ht="24.75" customHeight="1">
      <c r="A160" s="46">
        <f t="shared" si="14"/>
        <v>155</v>
      </c>
      <c r="B160" s="29" t="s">
        <v>111</v>
      </c>
      <c r="C160" s="35">
        <v>9</v>
      </c>
      <c r="D160" s="43">
        <f t="shared" si="10"/>
        <v>1.3499999999999999</v>
      </c>
      <c r="E160" s="35">
        <v>1</v>
      </c>
      <c r="F160" s="43">
        <f t="shared" si="11"/>
        <v>0.34999999999999987</v>
      </c>
      <c r="G160" s="31">
        <v>285690</v>
      </c>
      <c r="H160" s="32">
        <f t="shared" si="12"/>
        <v>17141.399999999998</v>
      </c>
      <c r="I160" s="31">
        <v>5530</v>
      </c>
      <c r="J160" s="32">
        <f t="shared" si="13"/>
        <v>11611.399999999998</v>
      </c>
      <c r="K160" s="33">
        <v>10</v>
      </c>
      <c r="P160" s="23"/>
      <c r="Q160" s="23"/>
    </row>
    <row r="161" spans="1:17" s="7" customFormat="1" ht="24.75" customHeight="1">
      <c r="A161" s="46">
        <f t="shared" si="14"/>
        <v>156</v>
      </c>
      <c r="B161" s="29" t="s">
        <v>191</v>
      </c>
      <c r="C161" s="35">
        <v>10</v>
      </c>
      <c r="D161" s="43">
        <f t="shared" si="10"/>
        <v>1.5</v>
      </c>
      <c r="E161" s="35">
        <v>1</v>
      </c>
      <c r="F161" s="43">
        <f t="shared" si="11"/>
        <v>0.5</v>
      </c>
      <c r="G161" s="31">
        <v>300430</v>
      </c>
      <c r="H161" s="32">
        <f t="shared" si="12"/>
        <v>18025.8</v>
      </c>
      <c r="I161" s="31">
        <v>6420</v>
      </c>
      <c r="J161" s="32">
        <f t="shared" si="13"/>
        <v>11605.8</v>
      </c>
      <c r="K161" s="33">
        <v>9</v>
      </c>
      <c r="P161" s="23"/>
      <c r="Q161" s="23"/>
    </row>
    <row r="162" spans="1:17" s="7" customFormat="1" ht="24.75" customHeight="1">
      <c r="A162" s="46">
        <f t="shared" si="14"/>
        <v>157</v>
      </c>
      <c r="B162" s="29" t="s">
        <v>135</v>
      </c>
      <c r="C162" s="35">
        <v>10</v>
      </c>
      <c r="D162" s="43">
        <f t="shared" si="10"/>
        <v>1.5</v>
      </c>
      <c r="E162" s="35">
        <v>1</v>
      </c>
      <c r="F162" s="43">
        <f t="shared" si="11"/>
        <v>0.5</v>
      </c>
      <c r="G162" s="31">
        <v>304250</v>
      </c>
      <c r="H162" s="32">
        <f t="shared" si="12"/>
        <v>18255</v>
      </c>
      <c r="I162" s="31">
        <v>7260</v>
      </c>
      <c r="J162" s="32">
        <f t="shared" si="13"/>
        <v>10995</v>
      </c>
      <c r="K162" s="33">
        <v>9</v>
      </c>
      <c r="P162" s="23"/>
      <c r="Q162" s="23"/>
    </row>
    <row r="163" spans="1:17" s="7" customFormat="1" ht="24.75" customHeight="1">
      <c r="A163" s="46">
        <f t="shared" si="14"/>
        <v>158</v>
      </c>
      <c r="B163" s="29" t="s">
        <v>45</v>
      </c>
      <c r="C163" s="35">
        <v>8</v>
      </c>
      <c r="D163" s="43">
        <f t="shared" si="10"/>
        <v>1.2</v>
      </c>
      <c r="E163" s="35">
        <v>1</v>
      </c>
      <c r="F163" s="43">
        <f t="shared" si="11"/>
        <v>0.19999999999999996</v>
      </c>
      <c r="G163" s="31">
        <v>325810</v>
      </c>
      <c r="H163" s="32">
        <f t="shared" si="12"/>
        <v>19548.6</v>
      </c>
      <c r="I163" s="31">
        <v>6830</v>
      </c>
      <c r="J163" s="32">
        <f t="shared" si="13"/>
        <v>12718.599999999999</v>
      </c>
      <c r="K163" s="33">
        <v>8</v>
      </c>
      <c r="P163" s="23"/>
      <c r="Q163" s="23"/>
    </row>
    <row r="164" spans="1:17" s="7" customFormat="1" ht="24.75" customHeight="1">
      <c r="A164" s="46">
        <f t="shared" si="14"/>
        <v>159</v>
      </c>
      <c r="B164" s="29" t="s">
        <v>63</v>
      </c>
      <c r="C164" s="35">
        <v>14</v>
      </c>
      <c r="D164" s="43">
        <f t="shared" si="10"/>
        <v>2.1</v>
      </c>
      <c r="E164" s="35">
        <v>2</v>
      </c>
      <c r="F164" s="43">
        <f t="shared" si="11"/>
        <v>0.10000000000000009</v>
      </c>
      <c r="G164" s="31">
        <v>430640</v>
      </c>
      <c r="H164" s="32">
        <f t="shared" si="12"/>
        <v>25838.399999999998</v>
      </c>
      <c r="I164" s="31">
        <v>9310</v>
      </c>
      <c r="J164" s="32">
        <f t="shared" si="13"/>
        <v>16528.399999999998</v>
      </c>
      <c r="K164" s="33">
        <v>14</v>
      </c>
      <c r="P164" s="23"/>
      <c r="Q164" s="23"/>
    </row>
    <row r="165" spans="1:17" s="7" customFormat="1" ht="24.75" customHeight="1">
      <c r="A165" s="46">
        <f t="shared" si="14"/>
        <v>160</v>
      </c>
      <c r="B165" s="29" t="s">
        <v>64</v>
      </c>
      <c r="C165" s="35">
        <v>17</v>
      </c>
      <c r="D165" s="43">
        <f t="shared" si="10"/>
        <v>2.55</v>
      </c>
      <c r="E165" s="35">
        <v>2</v>
      </c>
      <c r="F165" s="43">
        <f t="shared" si="11"/>
        <v>0.5499999999999998</v>
      </c>
      <c r="G165" s="31">
        <v>609150</v>
      </c>
      <c r="H165" s="32">
        <f t="shared" si="12"/>
        <v>36549</v>
      </c>
      <c r="I165" s="31">
        <v>12680</v>
      </c>
      <c r="J165" s="32">
        <f t="shared" si="13"/>
        <v>23869</v>
      </c>
      <c r="K165" s="33">
        <v>17</v>
      </c>
      <c r="P165" s="23"/>
      <c r="Q165" s="23"/>
    </row>
    <row r="166" spans="1:17" s="7" customFormat="1" ht="24.75" customHeight="1">
      <c r="A166" s="46">
        <f t="shared" si="14"/>
        <v>161</v>
      </c>
      <c r="B166" s="29" t="s">
        <v>35</v>
      </c>
      <c r="C166" s="35">
        <v>7</v>
      </c>
      <c r="D166" s="43">
        <f t="shared" si="10"/>
        <v>1.05</v>
      </c>
      <c r="E166" s="35">
        <v>1</v>
      </c>
      <c r="F166" s="43">
        <f t="shared" si="11"/>
        <v>0.050000000000000044</v>
      </c>
      <c r="G166" s="31">
        <v>250080</v>
      </c>
      <c r="H166" s="32">
        <f t="shared" si="12"/>
        <v>15004.8</v>
      </c>
      <c r="I166" s="31">
        <v>5320</v>
      </c>
      <c r="J166" s="32">
        <f t="shared" si="13"/>
        <v>9684.8</v>
      </c>
      <c r="K166" s="33">
        <v>7</v>
      </c>
      <c r="P166" s="23"/>
      <c r="Q166" s="23"/>
    </row>
    <row r="167" spans="1:17" s="7" customFormat="1" ht="24.75" customHeight="1">
      <c r="A167" s="46">
        <f t="shared" si="14"/>
        <v>162</v>
      </c>
      <c r="B167" s="29" t="s">
        <v>83</v>
      </c>
      <c r="C167" s="35">
        <v>5</v>
      </c>
      <c r="D167" s="43">
        <f t="shared" si="10"/>
        <v>0.75</v>
      </c>
      <c r="E167" s="35">
        <v>0</v>
      </c>
      <c r="F167" s="43">
        <f t="shared" si="11"/>
        <v>0.75</v>
      </c>
      <c r="G167" s="31">
        <v>188270</v>
      </c>
      <c r="H167" s="32">
        <f t="shared" si="12"/>
        <v>11296.199999999999</v>
      </c>
      <c r="I167" s="31">
        <v>3010</v>
      </c>
      <c r="J167" s="32">
        <f t="shared" si="13"/>
        <v>8286.199999999999</v>
      </c>
      <c r="K167" s="33">
        <v>5</v>
      </c>
      <c r="P167" s="23"/>
      <c r="Q167" s="23"/>
    </row>
    <row r="168" spans="1:17" s="7" customFormat="1" ht="24.75" customHeight="1">
      <c r="A168" s="46">
        <f t="shared" si="14"/>
        <v>163</v>
      </c>
      <c r="B168" s="29" t="s">
        <v>67</v>
      </c>
      <c r="C168" s="35">
        <v>15</v>
      </c>
      <c r="D168" s="43">
        <f t="shared" si="10"/>
        <v>2.25</v>
      </c>
      <c r="E168" s="35">
        <v>2</v>
      </c>
      <c r="F168" s="43">
        <f t="shared" si="11"/>
        <v>0.25</v>
      </c>
      <c r="G168" s="31">
        <v>631750</v>
      </c>
      <c r="H168" s="32">
        <f t="shared" si="12"/>
        <v>37905</v>
      </c>
      <c r="I168" s="31">
        <v>13250</v>
      </c>
      <c r="J168" s="32">
        <f t="shared" si="13"/>
        <v>24655</v>
      </c>
      <c r="K168" s="33">
        <v>16</v>
      </c>
      <c r="P168" s="23"/>
      <c r="Q168" s="23"/>
    </row>
    <row r="169" spans="1:17" s="7" customFormat="1" ht="24.75" customHeight="1">
      <c r="A169" s="46">
        <f t="shared" si="14"/>
        <v>164</v>
      </c>
      <c r="B169" s="29" t="s">
        <v>56</v>
      </c>
      <c r="C169" s="35">
        <v>3</v>
      </c>
      <c r="D169" s="30">
        <f t="shared" si="10"/>
        <v>0.44999999999999996</v>
      </c>
      <c r="E169" s="27">
        <v>0</v>
      </c>
      <c r="F169" s="30">
        <f t="shared" si="11"/>
        <v>0.44999999999999996</v>
      </c>
      <c r="G169" s="31">
        <v>94620</v>
      </c>
      <c r="H169" s="32">
        <f t="shared" si="12"/>
        <v>5677.2</v>
      </c>
      <c r="I169" s="31">
        <v>1840</v>
      </c>
      <c r="J169" s="32">
        <f t="shared" si="13"/>
        <v>3837.2</v>
      </c>
      <c r="K169" s="33">
        <v>3</v>
      </c>
      <c r="P169" s="23"/>
      <c r="Q169" s="23"/>
    </row>
    <row r="170" spans="1:17" s="7" customFormat="1" ht="24.75" customHeight="1">
      <c r="A170" s="46">
        <f t="shared" si="14"/>
        <v>165</v>
      </c>
      <c r="B170" s="29" t="s">
        <v>68</v>
      </c>
      <c r="C170" s="35">
        <v>17</v>
      </c>
      <c r="D170" s="43">
        <f t="shared" si="10"/>
        <v>2.55</v>
      </c>
      <c r="E170" s="35">
        <v>2</v>
      </c>
      <c r="F170" s="43">
        <f t="shared" si="11"/>
        <v>0.5499999999999998</v>
      </c>
      <c r="G170" s="31">
        <v>484690</v>
      </c>
      <c r="H170" s="32">
        <f t="shared" si="12"/>
        <v>29081.399999999998</v>
      </c>
      <c r="I170" s="31">
        <v>10010</v>
      </c>
      <c r="J170" s="32">
        <f t="shared" si="13"/>
        <v>19071.399999999998</v>
      </c>
      <c r="K170" s="33">
        <v>16</v>
      </c>
      <c r="P170" s="23"/>
      <c r="Q170" s="23"/>
    </row>
    <row r="171" spans="1:17" s="7" customFormat="1" ht="24.75" customHeight="1">
      <c r="A171" s="46">
        <f t="shared" si="14"/>
        <v>166</v>
      </c>
      <c r="B171" s="29" t="s">
        <v>54</v>
      </c>
      <c r="C171" s="35">
        <v>7</v>
      </c>
      <c r="D171" s="43">
        <f t="shared" si="10"/>
        <v>1.05</v>
      </c>
      <c r="E171" s="35">
        <v>1</v>
      </c>
      <c r="F171" s="43">
        <f t="shared" si="11"/>
        <v>0.050000000000000044</v>
      </c>
      <c r="G171" s="31">
        <v>324810</v>
      </c>
      <c r="H171" s="32">
        <f t="shared" si="12"/>
        <v>19488.6</v>
      </c>
      <c r="I171" s="31">
        <v>5740</v>
      </c>
      <c r="J171" s="32">
        <f t="shared" si="13"/>
        <v>13748.599999999999</v>
      </c>
      <c r="K171" s="33">
        <v>7</v>
      </c>
      <c r="P171" s="23"/>
      <c r="Q171" s="23"/>
    </row>
    <row r="172" spans="1:17" s="7" customFormat="1" ht="24.75" customHeight="1">
      <c r="A172" s="46">
        <f t="shared" si="14"/>
        <v>167</v>
      </c>
      <c r="B172" s="29" t="s">
        <v>84</v>
      </c>
      <c r="C172" s="35">
        <v>5</v>
      </c>
      <c r="D172" s="43">
        <f t="shared" si="10"/>
        <v>0.75</v>
      </c>
      <c r="E172" s="35">
        <v>0</v>
      </c>
      <c r="F172" s="43">
        <f t="shared" si="11"/>
        <v>0.75</v>
      </c>
      <c r="G172" s="31">
        <v>157750</v>
      </c>
      <c r="H172" s="32">
        <f t="shared" si="12"/>
        <v>9465</v>
      </c>
      <c r="I172" s="31">
        <v>3770</v>
      </c>
      <c r="J172" s="32">
        <f t="shared" si="13"/>
        <v>5695</v>
      </c>
      <c r="K172" s="33">
        <v>6</v>
      </c>
      <c r="P172" s="23"/>
      <c r="Q172" s="23"/>
    </row>
    <row r="173" spans="1:17" s="7" customFormat="1" ht="24.75" customHeight="1">
      <c r="A173" s="46">
        <f t="shared" si="14"/>
        <v>168</v>
      </c>
      <c r="B173" s="29" t="s">
        <v>138</v>
      </c>
      <c r="C173" s="35">
        <v>13</v>
      </c>
      <c r="D173" s="43">
        <f t="shared" si="10"/>
        <v>1.95</v>
      </c>
      <c r="E173" s="35">
        <v>1</v>
      </c>
      <c r="F173" s="43">
        <f t="shared" si="11"/>
        <v>0.95</v>
      </c>
      <c r="G173" s="31">
        <v>372200</v>
      </c>
      <c r="H173" s="32">
        <f t="shared" si="12"/>
        <v>22332</v>
      </c>
      <c r="I173" s="31">
        <v>7890</v>
      </c>
      <c r="J173" s="32">
        <f t="shared" si="13"/>
        <v>14442</v>
      </c>
      <c r="K173" s="33">
        <v>12</v>
      </c>
      <c r="P173" s="23"/>
      <c r="Q173" s="23"/>
    </row>
    <row r="174" spans="1:17" s="7" customFormat="1" ht="24.75" customHeight="1">
      <c r="A174" s="46">
        <f t="shared" si="14"/>
        <v>169</v>
      </c>
      <c r="B174" s="29" t="s">
        <v>34</v>
      </c>
      <c r="C174" s="35">
        <v>12</v>
      </c>
      <c r="D174" s="43">
        <f t="shared" si="10"/>
        <v>1.7999999999999998</v>
      </c>
      <c r="E174" s="35">
        <v>1</v>
      </c>
      <c r="F174" s="43">
        <f t="shared" si="11"/>
        <v>0.7999999999999998</v>
      </c>
      <c r="G174" s="31">
        <v>416060</v>
      </c>
      <c r="H174" s="32">
        <f t="shared" si="12"/>
        <v>24963.6</v>
      </c>
      <c r="I174" s="31">
        <v>8440</v>
      </c>
      <c r="J174" s="32">
        <f t="shared" si="13"/>
        <v>16523.6</v>
      </c>
      <c r="K174" s="33">
        <v>12</v>
      </c>
      <c r="P174" s="23"/>
      <c r="Q174" s="23"/>
    </row>
    <row r="175" spans="1:17" s="7" customFormat="1" ht="24.75" customHeight="1">
      <c r="A175" s="46">
        <f t="shared" si="14"/>
        <v>170</v>
      </c>
      <c r="B175" s="29" t="s">
        <v>132</v>
      </c>
      <c r="C175" s="35">
        <v>15</v>
      </c>
      <c r="D175" s="43">
        <f t="shared" si="10"/>
        <v>2.25</v>
      </c>
      <c r="E175" s="35">
        <v>2</v>
      </c>
      <c r="F175" s="43">
        <f t="shared" si="11"/>
        <v>0.25</v>
      </c>
      <c r="G175" s="31">
        <v>595940</v>
      </c>
      <c r="H175" s="32">
        <f t="shared" si="12"/>
        <v>35756.4</v>
      </c>
      <c r="I175" s="31">
        <v>11810</v>
      </c>
      <c r="J175" s="32">
        <f t="shared" si="13"/>
        <v>23946.4</v>
      </c>
      <c r="K175" s="33">
        <v>15</v>
      </c>
      <c r="P175" s="23"/>
      <c r="Q175" s="23"/>
    </row>
    <row r="176" spans="1:17" s="7" customFormat="1" ht="24.75" customHeight="1">
      <c r="A176" s="46">
        <f t="shared" si="14"/>
        <v>171</v>
      </c>
      <c r="B176" s="29" t="s">
        <v>168</v>
      </c>
      <c r="C176" s="35">
        <v>3</v>
      </c>
      <c r="D176" s="43">
        <f t="shared" si="10"/>
        <v>0.44999999999999996</v>
      </c>
      <c r="E176" s="35">
        <v>0</v>
      </c>
      <c r="F176" s="43">
        <f t="shared" si="11"/>
        <v>0.44999999999999996</v>
      </c>
      <c r="G176" s="31">
        <v>81240</v>
      </c>
      <c r="H176" s="32">
        <f t="shared" si="12"/>
        <v>4874.4</v>
      </c>
      <c r="I176" s="31">
        <v>2280</v>
      </c>
      <c r="J176" s="32">
        <f t="shared" si="13"/>
        <v>2594.3999999999996</v>
      </c>
      <c r="K176" s="33">
        <v>3</v>
      </c>
      <c r="P176" s="23"/>
      <c r="Q176" s="23"/>
    </row>
    <row r="177" spans="1:17" s="7" customFormat="1" ht="24.75" customHeight="1">
      <c r="A177" s="46">
        <f t="shared" si="14"/>
        <v>172</v>
      </c>
      <c r="B177" s="29" t="s">
        <v>22</v>
      </c>
      <c r="C177" s="35">
        <v>9</v>
      </c>
      <c r="D177" s="43">
        <f t="shared" si="10"/>
        <v>1.3499999999999999</v>
      </c>
      <c r="E177" s="35">
        <v>1</v>
      </c>
      <c r="F177" s="43">
        <f t="shared" si="11"/>
        <v>0.34999999999999987</v>
      </c>
      <c r="G177" s="31">
        <v>381960</v>
      </c>
      <c r="H177" s="32">
        <f t="shared" si="12"/>
        <v>22917.6</v>
      </c>
      <c r="I177" s="31">
        <v>7810</v>
      </c>
      <c r="J177" s="32">
        <f t="shared" si="13"/>
        <v>15107.599999999999</v>
      </c>
      <c r="K177" s="33">
        <v>9</v>
      </c>
      <c r="P177" s="23"/>
      <c r="Q177" s="23"/>
    </row>
    <row r="178" spans="1:17" s="7" customFormat="1" ht="24.75" customHeight="1">
      <c r="A178" s="46">
        <f t="shared" si="14"/>
        <v>173</v>
      </c>
      <c r="B178" s="29" t="s">
        <v>188</v>
      </c>
      <c r="C178" s="35">
        <v>2</v>
      </c>
      <c r="D178" s="43">
        <f t="shared" si="10"/>
        <v>0.3</v>
      </c>
      <c r="E178" s="35">
        <v>0</v>
      </c>
      <c r="F178" s="43">
        <f t="shared" si="11"/>
        <v>0.3</v>
      </c>
      <c r="G178" s="31">
        <v>95300</v>
      </c>
      <c r="H178" s="32">
        <f t="shared" si="12"/>
        <v>5718</v>
      </c>
      <c r="I178" s="31">
        <v>2500</v>
      </c>
      <c r="J178" s="32">
        <f t="shared" si="13"/>
        <v>3218</v>
      </c>
      <c r="K178" s="33">
        <v>2</v>
      </c>
      <c r="P178" s="23"/>
      <c r="Q178" s="23"/>
    </row>
    <row r="179" spans="1:17" s="7" customFormat="1" ht="24.75" customHeight="1">
      <c r="A179" s="46">
        <f t="shared" si="14"/>
        <v>174</v>
      </c>
      <c r="B179" s="29" t="s">
        <v>156</v>
      </c>
      <c r="C179" s="35">
        <v>0</v>
      </c>
      <c r="D179" s="43">
        <f t="shared" si="10"/>
        <v>0</v>
      </c>
      <c r="E179" s="35">
        <v>0</v>
      </c>
      <c r="F179" s="43">
        <f t="shared" si="11"/>
        <v>0</v>
      </c>
      <c r="G179" s="31">
        <v>0</v>
      </c>
      <c r="H179" s="32">
        <f t="shared" si="12"/>
        <v>0</v>
      </c>
      <c r="I179" s="31">
        <v>0</v>
      </c>
      <c r="J179" s="32">
        <f t="shared" si="13"/>
        <v>0</v>
      </c>
      <c r="K179" s="33">
        <v>0</v>
      </c>
      <c r="P179" s="23"/>
      <c r="Q179" s="23"/>
    </row>
    <row r="180" spans="1:17" s="7" customFormat="1" ht="24.75" customHeight="1">
      <c r="A180" s="46">
        <f t="shared" si="14"/>
        <v>175</v>
      </c>
      <c r="B180" s="29" t="s">
        <v>192</v>
      </c>
      <c r="C180" s="35">
        <v>16</v>
      </c>
      <c r="D180" s="43">
        <f t="shared" si="10"/>
        <v>2.4</v>
      </c>
      <c r="E180" s="35">
        <v>2</v>
      </c>
      <c r="F180" s="43">
        <f t="shared" si="11"/>
        <v>0.3999999999999999</v>
      </c>
      <c r="G180" s="31">
        <v>568410</v>
      </c>
      <c r="H180" s="32">
        <f t="shared" si="12"/>
        <v>34104.6</v>
      </c>
      <c r="I180" s="31">
        <v>11590</v>
      </c>
      <c r="J180" s="32">
        <f t="shared" si="13"/>
        <v>22514.6</v>
      </c>
      <c r="K180" s="33">
        <v>16</v>
      </c>
      <c r="P180" s="23"/>
      <c r="Q180" s="23"/>
    </row>
    <row r="181" spans="1:17" s="7" customFormat="1" ht="24.75" customHeight="1">
      <c r="A181" s="46">
        <f t="shared" si="14"/>
        <v>176</v>
      </c>
      <c r="B181" s="29" t="s">
        <v>127</v>
      </c>
      <c r="C181" s="35">
        <v>3</v>
      </c>
      <c r="D181" s="43">
        <f t="shared" si="10"/>
        <v>0.44999999999999996</v>
      </c>
      <c r="E181" s="35">
        <v>0</v>
      </c>
      <c r="F181" s="43">
        <f t="shared" si="11"/>
        <v>0.44999999999999996</v>
      </c>
      <c r="G181" s="31">
        <v>99690</v>
      </c>
      <c r="H181" s="32">
        <f t="shared" si="12"/>
        <v>5981.4</v>
      </c>
      <c r="I181" s="31">
        <v>1860</v>
      </c>
      <c r="J181" s="32">
        <f t="shared" si="13"/>
        <v>4121.4</v>
      </c>
      <c r="K181" s="33">
        <v>3</v>
      </c>
      <c r="P181" s="23"/>
      <c r="Q181" s="23"/>
    </row>
    <row r="182" spans="1:17" s="7" customFormat="1" ht="24.75" customHeight="1">
      <c r="A182" s="46">
        <f t="shared" si="14"/>
        <v>177</v>
      </c>
      <c r="B182" s="29" t="s">
        <v>202</v>
      </c>
      <c r="C182" s="35">
        <v>3</v>
      </c>
      <c r="D182" s="43">
        <f t="shared" si="10"/>
        <v>0.44999999999999996</v>
      </c>
      <c r="E182" s="35">
        <v>0</v>
      </c>
      <c r="F182" s="43">
        <f t="shared" si="11"/>
        <v>0.44999999999999996</v>
      </c>
      <c r="G182" s="31">
        <v>39080</v>
      </c>
      <c r="H182" s="32">
        <f t="shared" si="12"/>
        <v>2344.7999999999997</v>
      </c>
      <c r="I182" s="31">
        <v>830</v>
      </c>
      <c r="J182" s="32">
        <f t="shared" si="13"/>
        <v>1514.7999999999997</v>
      </c>
      <c r="K182" s="33">
        <v>2</v>
      </c>
      <c r="P182" s="23"/>
      <c r="Q182" s="23"/>
    </row>
    <row r="183" spans="1:17" s="7" customFormat="1" ht="24.75" customHeight="1">
      <c r="A183" s="46">
        <f t="shared" si="14"/>
        <v>178</v>
      </c>
      <c r="B183" s="29" t="s">
        <v>65</v>
      </c>
      <c r="C183" s="35">
        <v>4</v>
      </c>
      <c r="D183" s="43">
        <f t="shared" si="10"/>
        <v>0.6</v>
      </c>
      <c r="E183" s="35">
        <v>0</v>
      </c>
      <c r="F183" s="43">
        <f t="shared" si="11"/>
        <v>0.6</v>
      </c>
      <c r="G183" s="31">
        <v>124550</v>
      </c>
      <c r="H183" s="32">
        <f t="shared" si="12"/>
        <v>7473</v>
      </c>
      <c r="I183" s="31">
        <v>2280</v>
      </c>
      <c r="J183" s="32">
        <f t="shared" si="13"/>
        <v>5193</v>
      </c>
      <c r="K183" s="33">
        <v>4</v>
      </c>
      <c r="P183" s="23"/>
      <c r="Q183" s="23"/>
    </row>
    <row r="184" spans="1:17" s="7" customFormat="1" ht="24.75" customHeight="1">
      <c r="A184" s="46">
        <f t="shared" si="14"/>
        <v>179</v>
      </c>
      <c r="B184" s="29" t="s">
        <v>66</v>
      </c>
      <c r="C184" s="35">
        <v>13</v>
      </c>
      <c r="D184" s="43">
        <f t="shared" si="10"/>
        <v>1.95</v>
      </c>
      <c r="E184" s="35">
        <v>1</v>
      </c>
      <c r="F184" s="43">
        <f t="shared" si="11"/>
        <v>0.95</v>
      </c>
      <c r="G184" s="31">
        <v>347520</v>
      </c>
      <c r="H184" s="32">
        <f t="shared" si="12"/>
        <v>20851.2</v>
      </c>
      <c r="I184" s="31">
        <v>6960</v>
      </c>
      <c r="J184" s="32">
        <f t="shared" si="13"/>
        <v>13891.2</v>
      </c>
      <c r="K184" s="33">
        <v>14</v>
      </c>
      <c r="P184" s="23"/>
      <c r="Q184" s="23"/>
    </row>
    <row r="185" spans="1:17" s="7" customFormat="1" ht="24.75" customHeight="1">
      <c r="A185" s="46">
        <f t="shared" si="14"/>
        <v>180</v>
      </c>
      <c r="B185" s="29" t="s">
        <v>125</v>
      </c>
      <c r="C185" s="35">
        <v>6</v>
      </c>
      <c r="D185" s="43">
        <f t="shared" si="10"/>
        <v>0.8999999999999999</v>
      </c>
      <c r="E185" s="35">
        <v>0</v>
      </c>
      <c r="F185" s="43">
        <f t="shared" si="11"/>
        <v>0.8999999999999999</v>
      </c>
      <c r="G185" s="31">
        <v>251420</v>
      </c>
      <c r="H185" s="32">
        <f t="shared" si="12"/>
        <v>15085.199999999999</v>
      </c>
      <c r="I185" s="31">
        <v>5200</v>
      </c>
      <c r="J185" s="32">
        <f t="shared" si="13"/>
        <v>9885.199999999999</v>
      </c>
      <c r="K185" s="33">
        <v>6</v>
      </c>
      <c r="P185" s="23"/>
      <c r="Q185" s="23"/>
    </row>
    <row r="186" spans="1:17" s="7" customFormat="1" ht="24.75" customHeight="1">
      <c r="A186" s="46">
        <f t="shared" si="14"/>
        <v>181</v>
      </c>
      <c r="B186" s="29" t="s">
        <v>162</v>
      </c>
      <c r="C186" s="35">
        <v>7</v>
      </c>
      <c r="D186" s="43">
        <f t="shared" si="10"/>
        <v>1.05</v>
      </c>
      <c r="E186" s="35">
        <v>1</v>
      </c>
      <c r="F186" s="43">
        <f t="shared" si="11"/>
        <v>0.050000000000000044</v>
      </c>
      <c r="G186" s="31">
        <v>214960</v>
      </c>
      <c r="H186" s="32">
        <f t="shared" si="12"/>
        <v>12897.6</v>
      </c>
      <c r="I186" s="31">
        <v>5590</v>
      </c>
      <c r="J186" s="32">
        <f t="shared" si="13"/>
        <v>7307.6</v>
      </c>
      <c r="K186" s="33">
        <v>7</v>
      </c>
      <c r="P186" s="23"/>
      <c r="Q186" s="23"/>
    </row>
    <row r="187" spans="1:17" s="7" customFormat="1" ht="24.75" customHeight="1">
      <c r="A187" s="46">
        <f t="shared" si="14"/>
        <v>182</v>
      </c>
      <c r="B187" s="29" t="s">
        <v>116</v>
      </c>
      <c r="C187" s="35">
        <v>5</v>
      </c>
      <c r="D187" s="43">
        <f t="shared" si="10"/>
        <v>0.75</v>
      </c>
      <c r="E187" s="35">
        <v>0</v>
      </c>
      <c r="F187" s="43">
        <f t="shared" si="11"/>
        <v>0.75</v>
      </c>
      <c r="G187" s="31">
        <v>115630</v>
      </c>
      <c r="H187" s="32">
        <f t="shared" si="12"/>
        <v>6937.8</v>
      </c>
      <c r="I187" s="31">
        <v>2130</v>
      </c>
      <c r="J187" s="32">
        <f t="shared" si="13"/>
        <v>4807.8</v>
      </c>
      <c r="K187" s="33">
        <v>4</v>
      </c>
      <c r="P187" s="23"/>
      <c r="Q187" s="23"/>
    </row>
    <row r="188" spans="1:17" s="7" customFormat="1" ht="24.75" customHeight="1">
      <c r="A188" s="46">
        <f t="shared" si="14"/>
        <v>183</v>
      </c>
      <c r="B188" s="29" t="s">
        <v>69</v>
      </c>
      <c r="C188" s="35">
        <v>3</v>
      </c>
      <c r="D188" s="43">
        <f t="shared" si="10"/>
        <v>0.44999999999999996</v>
      </c>
      <c r="E188" s="35">
        <v>0</v>
      </c>
      <c r="F188" s="43">
        <f t="shared" si="11"/>
        <v>0.44999999999999996</v>
      </c>
      <c r="G188" s="31">
        <v>115850</v>
      </c>
      <c r="H188" s="32">
        <f t="shared" si="12"/>
        <v>6951</v>
      </c>
      <c r="I188" s="31">
        <v>2180</v>
      </c>
      <c r="J188" s="32">
        <f t="shared" si="13"/>
        <v>4771</v>
      </c>
      <c r="K188" s="33">
        <v>4</v>
      </c>
      <c r="P188" s="23"/>
      <c r="Q188" s="23"/>
    </row>
    <row r="189" spans="1:17" s="7" customFormat="1" ht="24.75" customHeight="1">
      <c r="A189" s="46">
        <f t="shared" si="14"/>
        <v>184</v>
      </c>
      <c r="B189" s="29" t="s">
        <v>130</v>
      </c>
      <c r="C189" s="35">
        <v>5</v>
      </c>
      <c r="D189" s="43">
        <f t="shared" si="10"/>
        <v>0.75</v>
      </c>
      <c r="E189" s="35">
        <v>0</v>
      </c>
      <c r="F189" s="43">
        <f t="shared" si="11"/>
        <v>0.75</v>
      </c>
      <c r="G189" s="31">
        <v>242440</v>
      </c>
      <c r="H189" s="32">
        <f t="shared" si="12"/>
        <v>14546.4</v>
      </c>
      <c r="I189" s="31">
        <v>4250</v>
      </c>
      <c r="J189" s="32">
        <f t="shared" si="13"/>
        <v>10296.4</v>
      </c>
      <c r="K189" s="33">
        <v>5</v>
      </c>
      <c r="P189" s="23"/>
      <c r="Q189" s="23"/>
    </row>
    <row r="190" spans="1:17" s="7" customFormat="1" ht="24.75" customHeight="1">
      <c r="A190" s="46">
        <f t="shared" si="14"/>
        <v>185</v>
      </c>
      <c r="B190" s="29" t="s">
        <v>3</v>
      </c>
      <c r="C190" s="35">
        <v>5</v>
      </c>
      <c r="D190" s="43">
        <f t="shared" si="10"/>
        <v>0.75</v>
      </c>
      <c r="E190" s="35">
        <v>0</v>
      </c>
      <c r="F190" s="43">
        <f t="shared" si="11"/>
        <v>0.75</v>
      </c>
      <c r="G190" s="31">
        <v>218050</v>
      </c>
      <c r="H190" s="32">
        <f t="shared" si="12"/>
        <v>13083</v>
      </c>
      <c r="I190" s="31">
        <v>3050</v>
      </c>
      <c r="J190" s="32">
        <f t="shared" si="13"/>
        <v>10033</v>
      </c>
      <c r="K190" s="33">
        <v>5</v>
      </c>
      <c r="P190" s="23"/>
      <c r="Q190" s="23"/>
    </row>
    <row r="191" spans="1:17" s="7" customFormat="1" ht="24.75" customHeight="1">
      <c r="A191" s="46">
        <f t="shared" si="14"/>
        <v>186</v>
      </c>
      <c r="B191" s="29" t="s">
        <v>194</v>
      </c>
      <c r="C191" s="35">
        <v>15</v>
      </c>
      <c r="D191" s="43">
        <f t="shared" si="10"/>
        <v>2.25</v>
      </c>
      <c r="E191" s="35">
        <v>2</v>
      </c>
      <c r="F191" s="43">
        <f t="shared" si="11"/>
        <v>0.25</v>
      </c>
      <c r="G191" s="31">
        <v>543830</v>
      </c>
      <c r="H191" s="32">
        <f t="shared" si="12"/>
        <v>32629.8</v>
      </c>
      <c r="I191" s="31">
        <v>10430</v>
      </c>
      <c r="J191" s="32">
        <f t="shared" si="13"/>
        <v>22199.8</v>
      </c>
      <c r="K191" s="33">
        <v>15</v>
      </c>
      <c r="P191" s="23"/>
      <c r="Q191" s="23"/>
    </row>
    <row r="192" spans="1:17" s="7" customFormat="1" ht="24.75" customHeight="1">
      <c r="A192" s="46">
        <f t="shared" si="14"/>
        <v>187</v>
      </c>
      <c r="B192" s="29" t="s">
        <v>181</v>
      </c>
      <c r="C192" s="35">
        <v>14</v>
      </c>
      <c r="D192" s="43">
        <f t="shared" si="10"/>
        <v>2.1</v>
      </c>
      <c r="E192" s="35">
        <v>2</v>
      </c>
      <c r="F192" s="43">
        <f t="shared" si="11"/>
        <v>0.10000000000000009</v>
      </c>
      <c r="G192" s="31">
        <v>441580</v>
      </c>
      <c r="H192" s="32">
        <f t="shared" si="12"/>
        <v>26494.8</v>
      </c>
      <c r="I192" s="31">
        <v>8780</v>
      </c>
      <c r="J192" s="32">
        <f t="shared" si="13"/>
        <v>17714.8</v>
      </c>
      <c r="K192" s="33">
        <v>14</v>
      </c>
      <c r="P192" s="23"/>
      <c r="Q192" s="23"/>
    </row>
    <row r="193" spans="1:17" s="7" customFormat="1" ht="24.75" customHeight="1">
      <c r="A193" s="46">
        <f t="shared" si="14"/>
        <v>188</v>
      </c>
      <c r="B193" s="29" t="s">
        <v>58</v>
      </c>
      <c r="C193" s="35">
        <v>5</v>
      </c>
      <c r="D193" s="43">
        <f t="shared" si="10"/>
        <v>0.75</v>
      </c>
      <c r="E193" s="35">
        <v>0</v>
      </c>
      <c r="F193" s="43">
        <f t="shared" si="11"/>
        <v>0.75</v>
      </c>
      <c r="G193" s="31">
        <v>203950</v>
      </c>
      <c r="H193" s="32">
        <f t="shared" si="12"/>
        <v>12237</v>
      </c>
      <c r="I193" s="31">
        <v>3500</v>
      </c>
      <c r="J193" s="32">
        <f t="shared" si="13"/>
        <v>8737</v>
      </c>
      <c r="K193" s="33">
        <v>5</v>
      </c>
      <c r="P193" s="23"/>
      <c r="Q193" s="23"/>
    </row>
    <row r="194" spans="1:17" s="7" customFormat="1" ht="24.75" customHeight="1">
      <c r="A194" s="46">
        <f t="shared" si="14"/>
        <v>189</v>
      </c>
      <c r="B194" s="29" t="s">
        <v>40</v>
      </c>
      <c r="C194" s="35">
        <v>13</v>
      </c>
      <c r="D194" s="43">
        <f t="shared" si="10"/>
        <v>1.95</v>
      </c>
      <c r="E194" s="35">
        <v>1</v>
      </c>
      <c r="F194" s="43">
        <f t="shared" si="11"/>
        <v>0.95</v>
      </c>
      <c r="G194" s="31">
        <v>502320</v>
      </c>
      <c r="H194" s="32">
        <f t="shared" si="12"/>
        <v>30139.199999999997</v>
      </c>
      <c r="I194" s="31">
        <v>9630</v>
      </c>
      <c r="J194" s="32">
        <f t="shared" si="13"/>
        <v>20509.199999999997</v>
      </c>
      <c r="K194" s="33">
        <v>13</v>
      </c>
      <c r="P194" s="23"/>
      <c r="Q194" s="23"/>
    </row>
    <row r="195" spans="1:17" s="7" customFormat="1" ht="24.75" customHeight="1">
      <c r="A195" s="46">
        <f t="shared" si="14"/>
        <v>190</v>
      </c>
      <c r="B195" s="29" t="s">
        <v>153</v>
      </c>
      <c r="C195" s="35">
        <v>14</v>
      </c>
      <c r="D195" s="43">
        <f t="shared" si="10"/>
        <v>2.1</v>
      </c>
      <c r="E195" s="35">
        <v>2</v>
      </c>
      <c r="F195" s="43">
        <f t="shared" si="11"/>
        <v>0.10000000000000009</v>
      </c>
      <c r="G195" s="31">
        <v>498950</v>
      </c>
      <c r="H195" s="32">
        <f t="shared" si="12"/>
        <v>29937</v>
      </c>
      <c r="I195" s="31">
        <v>10160</v>
      </c>
      <c r="J195" s="32">
        <f t="shared" si="13"/>
        <v>19777</v>
      </c>
      <c r="K195" s="33">
        <v>14</v>
      </c>
      <c r="P195" s="23"/>
      <c r="Q195" s="23"/>
    </row>
    <row r="196" spans="1:17" s="7" customFormat="1" ht="24.75" customHeight="1">
      <c r="A196" s="46">
        <f t="shared" si="14"/>
        <v>191</v>
      </c>
      <c r="B196" s="29" t="s">
        <v>49</v>
      </c>
      <c r="C196" s="35">
        <v>4</v>
      </c>
      <c r="D196" s="43">
        <f t="shared" si="10"/>
        <v>0.6</v>
      </c>
      <c r="E196" s="35">
        <v>0</v>
      </c>
      <c r="F196" s="43">
        <f t="shared" si="11"/>
        <v>0.6</v>
      </c>
      <c r="G196" s="31">
        <v>166440</v>
      </c>
      <c r="H196" s="32">
        <f t="shared" si="12"/>
        <v>9986.4</v>
      </c>
      <c r="I196" s="31">
        <v>3900</v>
      </c>
      <c r="J196" s="32">
        <f t="shared" si="13"/>
        <v>6086.4</v>
      </c>
      <c r="K196" s="33">
        <v>4</v>
      </c>
      <c r="P196" s="23"/>
      <c r="Q196" s="23"/>
    </row>
    <row r="197" spans="1:17" s="7" customFormat="1" ht="24.75" customHeight="1">
      <c r="A197" s="46">
        <f t="shared" si="14"/>
        <v>192</v>
      </c>
      <c r="B197" s="29" t="s">
        <v>50</v>
      </c>
      <c r="C197" s="35">
        <v>9</v>
      </c>
      <c r="D197" s="43">
        <f t="shared" si="10"/>
        <v>1.3499999999999999</v>
      </c>
      <c r="E197" s="35">
        <v>1</v>
      </c>
      <c r="F197" s="43">
        <f t="shared" si="11"/>
        <v>0.34999999999999987</v>
      </c>
      <c r="G197" s="31">
        <v>457810</v>
      </c>
      <c r="H197" s="32">
        <f t="shared" si="12"/>
        <v>27468.6</v>
      </c>
      <c r="I197" s="31">
        <v>7960</v>
      </c>
      <c r="J197" s="32">
        <f t="shared" si="13"/>
        <v>19508.6</v>
      </c>
      <c r="K197" s="33">
        <v>10</v>
      </c>
      <c r="P197" s="23"/>
      <c r="Q197" s="23"/>
    </row>
    <row r="198" spans="1:17" s="7" customFormat="1" ht="24.75" customHeight="1">
      <c r="A198" s="46">
        <f t="shared" si="14"/>
        <v>193</v>
      </c>
      <c r="B198" s="29" t="s">
        <v>88</v>
      </c>
      <c r="C198" s="35">
        <v>9</v>
      </c>
      <c r="D198" s="43">
        <f t="shared" si="10"/>
        <v>1.3499999999999999</v>
      </c>
      <c r="E198" s="35">
        <v>1</v>
      </c>
      <c r="F198" s="43">
        <f t="shared" si="11"/>
        <v>0.34999999999999987</v>
      </c>
      <c r="G198" s="31">
        <v>495220</v>
      </c>
      <c r="H198" s="32">
        <f t="shared" si="12"/>
        <v>29713.199999999997</v>
      </c>
      <c r="I198" s="31">
        <v>10560</v>
      </c>
      <c r="J198" s="32">
        <f t="shared" si="13"/>
        <v>19153.199999999997</v>
      </c>
      <c r="K198" s="33">
        <v>9</v>
      </c>
      <c r="P198" s="23"/>
      <c r="Q198" s="23"/>
    </row>
    <row r="199" spans="1:17" s="7" customFormat="1" ht="24.75" customHeight="1">
      <c r="A199" s="46">
        <f t="shared" si="14"/>
        <v>194</v>
      </c>
      <c r="B199" s="29" t="s">
        <v>137</v>
      </c>
      <c r="C199" s="35">
        <v>4</v>
      </c>
      <c r="D199" s="43">
        <f t="shared" si="10"/>
        <v>0.6</v>
      </c>
      <c r="E199" s="35">
        <v>0</v>
      </c>
      <c r="F199" s="43">
        <f t="shared" si="11"/>
        <v>0.6</v>
      </c>
      <c r="G199" s="31">
        <v>198780</v>
      </c>
      <c r="H199" s="32">
        <f t="shared" si="12"/>
        <v>11926.8</v>
      </c>
      <c r="I199" s="31">
        <v>1900</v>
      </c>
      <c r="J199" s="32">
        <f t="shared" si="13"/>
        <v>10026.8</v>
      </c>
      <c r="K199" s="33">
        <v>4</v>
      </c>
      <c r="P199" s="23"/>
      <c r="Q199" s="23"/>
    </row>
    <row r="200" spans="1:17" s="7" customFormat="1" ht="24.75" customHeight="1">
      <c r="A200" s="46">
        <f t="shared" si="14"/>
        <v>195</v>
      </c>
      <c r="B200" s="29" t="s">
        <v>160</v>
      </c>
      <c r="C200" s="35">
        <v>3</v>
      </c>
      <c r="D200" s="43">
        <f aca="true" t="shared" si="15" ref="D200:D212">C200*15%</f>
        <v>0.44999999999999996</v>
      </c>
      <c r="E200" s="35">
        <v>0</v>
      </c>
      <c r="F200" s="43">
        <f aca="true" t="shared" si="16" ref="F200:F212">D200-E200</f>
        <v>0.44999999999999996</v>
      </c>
      <c r="G200" s="31">
        <v>154660</v>
      </c>
      <c r="H200" s="32">
        <f aca="true" t="shared" si="17" ref="H200:H212">G200*6%</f>
        <v>9279.6</v>
      </c>
      <c r="I200" s="31">
        <v>1730</v>
      </c>
      <c r="J200" s="32">
        <f aca="true" t="shared" si="18" ref="J200:J212">H200-I200</f>
        <v>7549.6</v>
      </c>
      <c r="K200" s="33">
        <v>3</v>
      </c>
      <c r="P200" s="23"/>
      <c r="Q200" s="23"/>
    </row>
    <row r="201" spans="1:17" s="7" customFormat="1" ht="24.75" customHeight="1">
      <c r="A201" s="46">
        <f aca="true" t="shared" si="19" ref="A201:A211">A200+1</f>
        <v>196</v>
      </c>
      <c r="B201" s="29" t="s">
        <v>129</v>
      </c>
      <c r="C201" s="35">
        <v>7</v>
      </c>
      <c r="D201" s="43">
        <f t="shared" si="15"/>
        <v>1.05</v>
      </c>
      <c r="E201" s="35">
        <v>1</v>
      </c>
      <c r="F201" s="43">
        <f t="shared" si="16"/>
        <v>0.050000000000000044</v>
      </c>
      <c r="G201" s="31">
        <v>202910</v>
      </c>
      <c r="H201" s="32">
        <f t="shared" si="17"/>
        <v>12174.6</v>
      </c>
      <c r="I201" s="31">
        <v>4540</v>
      </c>
      <c r="J201" s="32">
        <f t="shared" si="18"/>
        <v>7634.6</v>
      </c>
      <c r="K201" s="33">
        <v>8</v>
      </c>
      <c r="P201" s="23"/>
      <c r="Q201" s="23"/>
    </row>
    <row r="202" spans="1:17" s="7" customFormat="1" ht="24.75" customHeight="1">
      <c r="A202" s="46">
        <f t="shared" si="19"/>
        <v>197</v>
      </c>
      <c r="B202" s="29" t="s">
        <v>106</v>
      </c>
      <c r="C202" s="35">
        <v>4</v>
      </c>
      <c r="D202" s="43">
        <f t="shared" si="15"/>
        <v>0.6</v>
      </c>
      <c r="E202" s="35">
        <v>0</v>
      </c>
      <c r="F202" s="43">
        <f t="shared" si="16"/>
        <v>0.6</v>
      </c>
      <c r="G202" s="31">
        <v>181890</v>
      </c>
      <c r="H202" s="32">
        <f t="shared" si="17"/>
        <v>10913.4</v>
      </c>
      <c r="I202" s="31">
        <v>2360</v>
      </c>
      <c r="J202" s="32">
        <f t="shared" si="18"/>
        <v>8553.4</v>
      </c>
      <c r="K202" s="33">
        <v>4</v>
      </c>
      <c r="P202" s="23"/>
      <c r="Q202" s="23"/>
    </row>
    <row r="203" spans="1:17" s="7" customFormat="1" ht="24.75" customHeight="1">
      <c r="A203" s="46">
        <f t="shared" si="19"/>
        <v>198</v>
      </c>
      <c r="B203" s="29" t="s">
        <v>70</v>
      </c>
      <c r="C203" s="35">
        <v>10</v>
      </c>
      <c r="D203" s="43">
        <f t="shared" si="15"/>
        <v>1.5</v>
      </c>
      <c r="E203" s="35">
        <v>1</v>
      </c>
      <c r="F203" s="43">
        <f t="shared" si="16"/>
        <v>0.5</v>
      </c>
      <c r="G203" s="31">
        <v>387390</v>
      </c>
      <c r="H203" s="32">
        <f t="shared" si="17"/>
        <v>23243.399999999998</v>
      </c>
      <c r="I203" s="31">
        <v>7100</v>
      </c>
      <c r="J203" s="32">
        <f t="shared" si="18"/>
        <v>16143.399999999998</v>
      </c>
      <c r="K203" s="33">
        <v>9</v>
      </c>
      <c r="P203" s="23"/>
      <c r="Q203" s="23"/>
    </row>
    <row r="204" spans="1:17" s="7" customFormat="1" ht="24.75" customHeight="1">
      <c r="A204" s="46">
        <f t="shared" si="19"/>
        <v>199</v>
      </c>
      <c r="B204" s="29" t="s">
        <v>152</v>
      </c>
      <c r="C204" s="35">
        <v>0</v>
      </c>
      <c r="D204" s="43">
        <f t="shared" si="15"/>
        <v>0</v>
      </c>
      <c r="E204" s="35">
        <v>0</v>
      </c>
      <c r="F204" s="43">
        <f t="shared" si="16"/>
        <v>0</v>
      </c>
      <c r="G204" s="31"/>
      <c r="H204" s="32">
        <f t="shared" si="17"/>
        <v>0</v>
      </c>
      <c r="I204" s="31"/>
      <c r="J204" s="32">
        <f t="shared" si="18"/>
        <v>0</v>
      </c>
      <c r="K204" s="33"/>
      <c r="P204" s="23"/>
      <c r="Q204" s="23"/>
    </row>
    <row r="205" spans="1:17" s="7" customFormat="1" ht="24.75" customHeight="1">
      <c r="A205" s="46">
        <f t="shared" si="19"/>
        <v>200</v>
      </c>
      <c r="B205" s="29" t="s">
        <v>195</v>
      </c>
      <c r="C205" s="35">
        <v>2</v>
      </c>
      <c r="D205" s="43">
        <f t="shared" si="15"/>
        <v>0.3</v>
      </c>
      <c r="E205" s="35">
        <v>0</v>
      </c>
      <c r="F205" s="43">
        <f t="shared" si="16"/>
        <v>0.3</v>
      </c>
      <c r="G205" s="31">
        <v>77080</v>
      </c>
      <c r="H205" s="32">
        <f t="shared" si="17"/>
        <v>4624.8</v>
      </c>
      <c r="I205" s="31">
        <v>2230</v>
      </c>
      <c r="J205" s="32">
        <f t="shared" si="18"/>
        <v>2394.8</v>
      </c>
      <c r="K205" s="33">
        <v>2</v>
      </c>
      <c r="P205" s="23"/>
      <c r="Q205" s="23"/>
    </row>
    <row r="206" spans="1:17" s="7" customFormat="1" ht="24.75" customHeight="1">
      <c r="A206" s="46">
        <f t="shared" si="19"/>
        <v>201</v>
      </c>
      <c r="B206" s="29" t="s">
        <v>31</v>
      </c>
      <c r="C206" s="35">
        <v>11</v>
      </c>
      <c r="D206" s="43">
        <f t="shared" si="15"/>
        <v>1.65</v>
      </c>
      <c r="E206" s="35">
        <v>1</v>
      </c>
      <c r="F206" s="43">
        <f t="shared" si="16"/>
        <v>0.6499999999999999</v>
      </c>
      <c r="G206" s="31">
        <v>529100</v>
      </c>
      <c r="H206" s="32">
        <f t="shared" si="17"/>
        <v>31746</v>
      </c>
      <c r="I206" s="31">
        <v>9480</v>
      </c>
      <c r="J206" s="32">
        <f t="shared" si="18"/>
        <v>22266</v>
      </c>
      <c r="K206" s="33">
        <v>12</v>
      </c>
      <c r="P206" s="23"/>
      <c r="Q206" s="23"/>
    </row>
    <row r="207" spans="1:17" s="7" customFormat="1" ht="24.75" customHeight="1">
      <c r="A207" s="46">
        <f t="shared" si="19"/>
        <v>202</v>
      </c>
      <c r="B207" s="29" t="s">
        <v>71</v>
      </c>
      <c r="C207" s="35">
        <v>8</v>
      </c>
      <c r="D207" s="43">
        <f t="shared" si="15"/>
        <v>1.2</v>
      </c>
      <c r="E207" s="35">
        <v>1</v>
      </c>
      <c r="F207" s="43">
        <f t="shared" si="16"/>
        <v>0.19999999999999996</v>
      </c>
      <c r="G207" s="31">
        <v>333800</v>
      </c>
      <c r="H207" s="32">
        <f t="shared" si="17"/>
        <v>20028</v>
      </c>
      <c r="I207" s="31">
        <v>6750</v>
      </c>
      <c r="J207" s="32">
        <f t="shared" si="18"/>
        <v>13278</v>
      </c>
      <c r="K207" s="33">
        <v>8</v>
      </c>
      <c r="P207" s="23"/>
      <c r="Q207" s="23"/>
    </row>
    <row r="208" spans="1:17" s="7" customFormat="1" ht="24.75" customHeight="1">
      <c r="A208" s="46">
        <f t="shared" si="19"/>
        <v>203</v>
      </c>
      <c r="B208" s="29" t="s">
        <v>80</v>
      </c>
      <c r="C208" s="35">
        <v>4</v>
      </c>
      <c r="D208" s="43">
        <f t="shared" si="15"/>
        <v>0.6</v>
      </c>
      <c r="E208" s="35">
        <v>0</v>
      </c>
      <c r="F208" s="43">
        <f t="shared" si="16"/>
        <v>0.6</v>
      </c>
      <c r="G208" s="31">
        <v>207300</v>
      </c>
      <c r="H208" s="32">
        <f t="shared" si="17"/>
        <v>12438</v>
      </c>
      <c r="I208" s="31">
        <v>3130</v>
      </c>
      <c r="J208" s="32">
        <f t="shared" si="18"/>
        <v>9308</v>
      </c>
      <c r="K208" s="33">
        <v>4</v>
      </c>
      <c r="P208" s="23"/>
      <c r="Q208" s="23"/>
    </row>
    <row r="209" spans="1:17" s="7" customFormat="1" ht="24.75" customHeight="1">
      <c r="A209" s="46">
        <f t="shared" si="19"/>
        <v>204</v>
      </c>
      <c r="B209" s="29" t="s">
        <v>121</v>
      </c>
      <c r="C209" s="35">
        <v>6</v>
      </c>
      <c r="D209" s="43">
        <f t="shared" si="15"/>
        <v>0.8999999999999999</v>
      </c>
      <c r="E209" s="35">
        <v>0</v>
      </c>
      <c r="F209" s="43">
        <f t="shared" si="16"/>
        <v>0.8999999999999999</v>
      </c>
      <c r="G209" s="31">
        <v>193210</v>
      </c>
      <c r="H209" s="32">
        <f t="shared" si="17"/>
        <v>11592.6</v>
      </c>
      <c r="I209" s="31">
        <v>4370</v>
      </c>
      <c r="J209" s="32">
        <f t="shared" si="18"/>
        <v>7222.6</v>
      </c>
      <c r="K209" s="33">
        <v>6</v>
      </c>
      <c r="P209" s="23"/>
      <c r="Q209" s="23"/>
    </row>
    <row r="210" spans="1:17" s="7" customFormat="1" ht="24.75" customHeight="1">
      <c r="A210" s="46">
        <f t="shared" si="19"/>
        <v>205</v>
      </c>
      <c r="B210" s="29" t="s">
        <v>187</v>
      </c>
      <c r="C210" s="35">
        <v>11</v>
      </c>
      <c r="D210" s="43">
        <f t="shared" si="15"/>
        <v>1.65</v>
      </c>
      <c r="E210" s="35">
        <v>1</v>
      </c>
      <c r="F210" s="43">
        <f t="shared" si="16"/>
        <v>0.6499999999999999</v>
      </c>
      <c r="G210" s="31">
        <v>524850</v>
      </c>
      <c r="H210" s="32">
        <f t="shared" si="17"/>
        <v>31491</v>
      </c>
      <c r="I210" s="31">
        <v>10740</v>
      </c>
      <c r="J210" s="32">
        <f t="shared" si="18"/>
        <v>20751</v>
      </c>
      <c r="K210" s="33">
        <v>11</v>
      </c>
      <c r="P210" s="23"/>
      <c r="Q210" s="23"/>
    </row>
    <row r="211" spans="1:17" s="7" customFormat="1" ht="24.75" customHeight="1">
      <c r="A211" s="46">
        <f t="shared" si="19"/>
        <v>206</v>
      </c>
      <c r="B211" s="29" t="s">
        <v>36</v>
      </c>
      <c r="C211" s="35">
        <v>6</v>
      </c>
      <c r="D211" s="43">
        <f t="shared" si="15"/>
        <v>0.8999999999999999</v>
      </c>
      <c r="E211" s="35">
        <v>0</v>
      </c>
      <c r="F211" s="43">
        <f t="shared" si="16"/>
        <v>0.8999999999999999</v>
      </c>
      <c r="G211" s="31">
        <v>263810</v>
      </c>
      <c r="H211" s="32">
        <f t="shared" si="17"/>
        <v>15828.599999999999</v>
      </c>
      <c r="I211" s="31">
        <v>5350</v>
      </c>
      <c r="J211" s="32">
        <f t="shared" si="18"/>
        <v>10478.599999999999</v>
      </c>
      <c r="K211" s="33">
        <v>6</v>
      </c>
      <c r="P211" s="23"/>
      <c r="Q211" s="23"/>
    </row>
    <row r="212" spans="1:17" s="7" customFormat="1" ht="24.75" customHeight="1">
      <c r="A212" s="46">
        <f>A211+1</f>
        <v>207</v>
      </c>
      <c r="B212" s="29" t="s">
        <v>37</v>
      </c>
      <c r="C212" s="35">
        <v>8</v>
      </c>
      <c r="D212" s="43">
        <f t="shared" si="15"/>
        <v>1.2</v>
      </c>
      <c r="E212" s="35">
        <v>1</v>
      </c>
      <c r="F212" s="43">
        <f t="shared" si="16"/>
        <v>0.19999999999999996</v>
      </c>
      <c r="G212" s="51">
        <v>410940</v>
      </c>
      <c r="H212" s="52">
        <f t="shared" si="17"/>
        <v>24656.399999999998</v>
      </c>
      <c r="I212" s="51">
        <v>8020</v>
      </c>
      <c r="J212" s="52">
        <f t="shared" si="18"/>
        <v>16636.399999999998</v>
      </c>
      <c r="K212" s="53">
        <v>10</v>
      </c>
      <c r="P212" s="23"/>
      <c r="Q212" s="23"/>
    </row>
    <row r="213" spans="1:17" s="7" customFormat="1" ht="24.75" customHeight="1">
      <c r="A213" s="65" t="s">
        <v>201</v>
      </c>
      <c r="B213" s="66"/>
      <c r="C213" s="47">
        <f>SUM(C6:C212)</f>
        <v>1657</v>
      </c>
      <c r="D213" s="40">
        <f>SUM(D6:D212)</f>
        <v>248.5499999999999</v>
      </c>
      <c r="E213" s="40">
        <f>SUM(E6:E212)</f>
        <v>146</v>
      </c>
      <c r="F213" s="40">
        <f>SUM(F6:F212)</f>
        <v>102.55</v>
      </c>
      <c r="G213" s="51">
        <f>SUM(G6:G212)</f>
        <v>63222080</v>
      </c>
      <c r="H213" s="52">
        <f>G213*6%</f>
        <v>3793324.8</v>
      </c>
      <c r="I213" s="51">
        <f>SUM(I6:I212)</f>
        <v>1276070</v>
      </c>
      <c r="J213" s="52">
        <f>H213-I213</f>
        <v>2517254.8</v>
      </c>
      <c r="K213" s="61">
        <f>SUM(K6:K212)</f>
        <v>1651</v>
      </c>
      <c r="P213" s="24"/>
      <c r="Q213" s="24"/>
    </row>
    <row r="214" spans="1:17" s="7" customFormat="1" ht="24.75" customHeight="1">
      <c r="A214" s="46"/>
      <c r="B214" s="41" t="s">
        <v>227</v>
      </c>
      <c r="C214" s="37"/>
      <c r="D214" s="48"/>
      <c r="E214" s="37"/>
      <c r="F214" s="48"/>
      <c r="G214" s="31"/>
      <c r="H214" s="32"/>
      <c r="I214" s="31"/>
      <c r="J214" s="32"/>
      <c r="K214" s="33"/>
      <c r="P214" s="24"/>
      <c r="Q214" s="24"/>
    </row>
    <row r="215" spans="1:17" s="7" customFormat="1" ht="24.75" customHeight="1">
      <c r="A215" s="46">
        <v>1</v>
      </c>
      <c r="B215" s="29" t="s">
        <v>228</v>
      </c>
      <c r="C215" s="37">
        <v>7</v>
      </c>
      <c r="D215" s="48">
        <f aca="true" t="shared" si="20" ref="D215:D223">C215*15%</f>
        <v>1.05</v>
      </c>
      <c r="E215" s="37">
        <v>1</v>
      </c>
      <c r="F215" s="48">
        <f aca="true" t="shared" si="21" ref="F215:F223">D215-E215</f>
        <v>0.050000000000000044</v>
      </c>
      <c r="G215" s="31">
        <v>351660</v>
      </c>
      <c r="H215" s="32">
        <f>G215*6%</f>
        <v>21099.6</v>
      </c>
      <c r="I215" s="31">
        <v>7380</v>
      </c>
      <c r="J215" s="32">
        <f>H215-I215</f>
        <v>13719.599999999999</v>
      </c>
      <c r="K215" s="33">
        <v>7</v>
      </c>
      <c r="P215" s="24"/>
      <c r="Q215" s="24"/>
    </row>
    <row r="216" spans="1:17" s="7" customFormat="1" ht="24.75" customHeight="1">
      <c r="A216" s="46">
        <v>2</v>
      </c>
      <c r="B216" s="29" t="s">
        <v>229</v>
      </c>
      <c r="C216" s="37">
        <v>6</v>
      </c>
      <c r="D216" s="48">
        <f t="shared" si="20"/>
        <v>0.8999999999999999</v>
      </c>
      <c r="E216" s="37">
        <v>0</v>
      </c>
      <c r="F216" s="48">
        <f t="shared" si="21"/>
        <v>0.8999999999999999</v>
      </c>
      <c r="G216" s="31">
        <v>299780</v>
      </c>
      <c r="H216" s="32">
        <f aca="true" t="shared" si="22" ref="H216:H223">G216*6%</f>
        <v>17986.8</v>
      </c>
      <c r="I216" s="31">
        <v>5190</v>
      </c>
      <c r="J216" s="32">
        <f aca="true" t="shared" si="23" ref="J216:J223">H216-I216</f>
        <v>12796.8</v>
      </c>
      <c r="K216" s="33">
        <v>6</v>
      </c>
      <c r="P216" s="24"/>
      <c r="Q216" s="24"/>
    </row>
    <row r="217" spans="1:17" s="7" customFormat="1" ht="24.75" customHeight="1">
      <c r="A217" s="46">
        <v>3</v>
      </c>
      <c r="B217" s="29" t="s">
        <v>230</v>
      </c>
      <c r="C217" s="37">
        <v>8</v>
      </c>
      <c r="D217" s="48">
        <f t="shared" si="20"/>
        <v>1.2</v>
      </c>
      <c r="E217" s="37">
        <v>1</v>
      </c>
      <c r="F217" s="48">
        <f t="shared" si="21"/>
        <v>0.19999999999999996</v>
      </c>
      <c r="G217" s="31">
        <v>355680</v>
      </c>
      <c r="H217" s="32">
        <f t="shared" si="22"/>
        <v>21340.8</v>
      </c>
      <c r="I217" s="31">
        <v>7650</v>
      </c>
      <c r="J217" s="32">
        <f t="shared" si="23"/>
        <v>13690.8</v>
      </c>
      <c r="K217" s="33">
        <v>8</v>
      </c>
      <c r="P217" s="24"/>
      <c r="Q217" s="24"/>
    </row>
    <row r="218" spans="1:17" s="7" customFormat="1" ht="24.75" customHeight="1">
      <c r="A218" s="46">
        <v>4</v>
      </c>
      <c r="B218" s="29" t="s">
        <v>231</v>
      </c>
      <c r="C218" s="37">
        <v>11</v>
      </c>
      <c r="D218" s="48">
        <f t="shared" si="20"/>
        <v>1.65</v>
      </c>
      <c r="E218" s="37">
        <v>1</v>
      </c>
      <c r="F218" s="48">
        <f t="shared" si="21"/>
        <v>0.6499999999999999</v>
      </c>
      <c r="G218" s="31">
        <v>583730</v>
      </c>
      <c r="H218" s="32">
        <f t="shared" si="22"/>
        <v>35023.799999999996</v>
      </c>
      <c r="I218" s="31">
        <v>10750</v>
      </c>
      <c r="J218" s="32">
        <f t="shared" si="23"/>
        <v>24273.799999999996</v>
      </c>
      <c r="K218" s="33">
        <v>11</v>
      </c>
      <c r="P218" s="24"/>
      <c r="Q218" s="24"/>
    </row>
    <row r="219" spans="1:17" s="7" customFormat="1" ht="24.75" customHeight="1">
      <c r="A219" s="46">
        <v>5</v>
      </c>
      <c r="B219" s="29" t="s">
        <v>232</v>
      </c>
      <c r="C219" s="37">
        <v>19</v>
      </c>
      <c r="D219" s="48">
        <f t="shared" si="20"/>
        <v>2.85</v>
      </c>
      <c r="E219" s="37">
        <v>2</v>
      </c>
      <c r="F219" s="48">
        <f t="shared" si="21"/>
        <v>0.8500000000000001</v>
      </c>
      <c r="G219" s="31">
        <v>810550</v>
      </c>
      <c r="H219" s="32">
        <f t="shared" si="22"/>
        <v>48633</v>
      </c>
      <c r="I219" s="31">
        <v>14580</v>
      </c>
      <c r="J219" s="32">
        <f t="shared" si="23"/>
        <v>34053</v>
      </c>
      <c r="K219" s="33">
        <v>19</v>
      </c>
      <c r="P219" s="24"/>
      <c r="Q219" s="24"/>
    </row>
    <row r="220" spans="1:17" s="7" customFormat="1" ht="24.75" customHeight="1">
      <c r="A220" s="46">
        <v>6</v>
      </c>
      <c r="B220" s="29" t="s">
        <v>233</v>
      </c>
      <c r="C220" s="37">
        <v>17</v>
      </c>
      <c r="D220" s="48">
        <f t="shared" si="20"/>
        <v>2.55</v>
      </c>
      <c r="E220" s="37">
        <v>2</v>
      </c>
      <c r="F220" s="48">
        <f t="shared" si="21"/>
        <v>0.5499999999999998</v>
      </c>
      <c r="G220" s="31">
        <v>660120</v>
      </c>
      <c r="H220" s="32">
        <f t="shared" si="22"/>
        <v>39607.2</v>
      </c>
      <c r="I220" s="31">
        <v>13550</v>
      </c>
      <c r="J220" s="32">
        <f t="shared" si="23"/>
        <v>26057.199999999997</v>
      </c>
      <c r="K220" s="33">
        <v>15</v>
      </c>
      <c r="P220" s="24"/>
      <c r="Q220" s="24"/>
    </row>
    <row r="221" spans="1:17" s="7" customFormat="1" ht="24.75" customHeight="1">
      <c r="A221" s="46">
        <v>7</v>
      </c>
      <c r="B221" s="29" t="s">
        <v>234</v>
      </c>
      <c r="C221" s="37">
        <v>11</v>
      </c>
      <c r="D221" s="48">
        <f t="shared" si="20"/>
        <v>1.65</v>
      </c>
      <c r="E221" s="37">
        <v>1</v>
      </c>
      <c r="F221" s="48">
        <f t="shared" si="21"/>
        <v>0.6499999999999999</v>
      </c>
      <c r="G221" s="31">
        <v>531700</v>
      </c>
      <c r="H221" s="32">
        <f t="shared" si="22"/>
        <v>31902</v>
      </c>
      <c r="I221" s="31">
        <v>10000</v>
      </c>
      <c r="J221" s="32">
        <f t="shared" si="23"/>
        <v>21902</v>
      </c>
      <c r="K221" s="33">
        <v>11</v>
      </c>
      <c r="P221" s="24"/>
      <c r="Q221" s="24"/>
    </row>
    <row r="222" spans="1:17" s="7" customFormat="1" ht="24.75" customHeight="1">
      <c r="A222" s="46">
        <v>8</v>
      </c>
      <c r="B222" s="29" t="s">
        <v>235</v>
      </c>
      <c r="C222" s="37">
        <v>7</v>
      </c>
      <c r="D222" s="48">
        <f t="shared" si="20"/>
        <v>1.05</v>
      </c>
      <c r="E222" s="37">
        <v>1</v>
      </c>
      <c r="F222" s="48">
        <f t="shared" si="21"/>
        <v>0.050000000000000044</v>
      </c>
      <c r="G222" s="31">
        <v>391060</v>
      </c>
      <c r="H222" s="32">
        <f t="shared" si="22"/>
        <v>23463.6</v>
      </c>
      <c r="I222" s="31">
        <v>9260</v>
      </c>
      <c r="J222" s="32">
        <f t="shared" si="23"/>
        <v>14203.599999999999</v>
      </c>
      <c r="K222" s="33">
        <v>8</v>
      </c>
      <c r="P222" s="24"/>
      <c r="Q222" s="24"/>
    </row>
    <row r="223" spans="1:17" s="7" customFormat="1" ht="24.75" customHeight="1">
      <c r="A223" s="46">
        <v>9</v>
      </c>
      <c r="B223" s="29" t="s">
        <v>236</v>
      </c>
      <c r="C223" s="37">
        <v>6</v>
      </c>
      <c r="D223" s="48">
        <f t="shared" si="20"/>
        <v>0.8999999999999999</v>
      </c>
      <c r="E223" s="37">
        <v>0</v>
      </c>
      <c r="F223" s="50">
        <f t="shared" si="21"/>
        <v>0.8999999999999999</v>
      </c>
      <c r="G223" s="51">
        <v>248970</v>
      </c>
      <c r="H223" s="32">
        <f t="shared" si="22"/>
        <v>14938.199999999999</v>
      </c>
      <c r="I223" s="51">
        <v>4240</v>
      </c>
      <c r="J223" s="32">
        <f t="shared" si="23"/>
        <v>10698.199999999999</v>
      </c>
      <c r="K223" s="53">
        <v>5</v>
      </c>
      <c r="P223" s="24"/>
      <c r="Q223" s="24"/>
    </row>
    <row r="224" spans="1:17" s="7" customFormat="1" ht="24.75" customHeight="1">
      <c r="A224" s="65" t="s">
        <v>201</v>
      </c>
      <c r="B224" s="66"/>
      <c r="C224" s="49">
        <f>SUM(C215:C223)</f>
        <v>92</v>
      </c>
      <c r="D224" s="40">
        <f>SUM(D215:D223)</f>
        <v>13.8</v>
      </c>
      <c r="E224" s="49">
        <f>SUM(E215:E223)</f>
        <v>9</v>
      </c>
      <c r="F224" s="50">
        <f>SUM(F215:F223)</f>
        <v>4.799999999999999</v>
      </c>
      <c r="G224" s="56">
        <f>SUM(G215:G223)</f>
        <v>4233250</v>
      </c>
      <c r="H224" s="57">
        <f>G224*6%</f>
        <v>253995</v>
      </c>
      <c r="I224" s="56">
        <f>SUM(I215:I223)</f>
        <v>82600</v>
      </c>
      <c r="J224" s="57">
        <f>H224-I224</f>
        <v>171395</v>
      </c>
      <c r="K224" s="58">
        <f>SUM(K215:K223)</f>
        <v>90</v>
      </c>
      <c r="P224" s="24"/>
      <c r="Q224" s="24"/>
    </row>
    <row r="225" spans="1:17" s="7" customFormat="1" ht="24.75" customHeight="1">
      <c r="A225" s="46"/>
      <c r="B225" s="41" t="s">
        <v>237</v>
      </c>
      <c r="C225" s="37"/>
      <c r="D225" s="48"/>
      <c r="E225" s="37"/>
      <c r="F225" s="48"/>
      <c r="G225" s="31"/>
      <c r="H225" s="32"/>
      <c r="I225" s="31"/>
      <c r="J225" s="32"/>
      <c r="K225" s="33"/>
      <c r="P225" s="24"/>
      <c r="Q225" s="24"/>
    </row>
    <row r="226" spans="1:17" s="7" customFormat="1" ht="24.75" customHeight="1">
      <c r="A226" s="46">
        <v>1</v>
      </c>
      <c r="B226" s="29" t="s">
        <v>238</v>
      </c>
      <c r="C226" s="37">
        <v>13</v>
      </c>
      <c r="D226" s="48">
        <f aca="true" t="shared" si="24" ref="D226:D232">C226*15%</f>
        <v>1.95</v>
      </c>
      <c r="E226" s="37">
        <v>1</v>
      </c>
      <c r="F226" s="48">
        <f aca="true" t="shared" si="25" ref="F226:F235">D226-E226</f>
        <v>0.95</v>
      </c>
      <c r="G226" s="31">
        <v>374590</v>
      </c>
      <c r="H226" s="32">
        <f>G226*6%</f>
        <v>22475.399999999998</v>
      </c>
      <c r="I226" s="31">
        <v>7060</v>
      </c>
      <c r="J226" s="32">
        <f>H226-I226</f>
        <v>15415.399999999998</v>
      </c>
      <c r="K226" s="33">
        <v>13</v>
      </c>
      <c r="P226" s="24"/>
      <c r="Q226" s="24"/>
    </row>
    <row r="227" spans="1:17" s="7" customFormat="1" ht="24.75" customHeight="1">
      <c r="A227" s="46">
        <v>2</v>
      </c>
      <c r="B227" s="29" t="s">
        <v>239</v>
      </c>
      <c r="C227" s="37">
        <v>9</v>
      </c>
      <c r="D227" s="48">
        <f t="shared" si="24"/>
        <v>1.3499999999999999</v>
      </c>
      <c r="E227" s="37">
        <v>1</v>
      </c>
      <c r="F227" s="48">
        <f t="shared" si="25"/>
        <v>0.34999999999999987</v>
      </c>
      <c r="G227" s="31">
        <v>405620</v>
      </c>
      <c r="H227" s="32">
        <f aca="true" t="shared" si="26" ref="H227:H232">G227*6%</f>
        <v>24337.2</v>
      </c>
      <c r="I227" s="31">
        <v>7520</v>
      </c>
      <c r="J227" s="32">
        <f aca="true" t="shared" si="27" ref="J227:J232">H227-I227</f>
        <v>16817.2</v>
      </c>
      <c r="K227" s="33">
        <v>10</v>
      </c>
      <c r="P227" s="24"/>
      <c r="Q227" s="24"/>
    </row>
    <row r="228" spans="1:17" s="7" customFormat="1" ht="24.75" customHeight="1">
      <c r="A228" s="46">
        <v>3</v>
      </c>
      <c r="B228" s="29" t="s">
        <v>240</v>
      </c>
      <c r="C228" s="37">
        <v>10</v>
      </c>
      <c r="D228" s="48">
        <f t="shared" si="24"/>
        <v>1.5</v>
      </c>
      <c r="E228" s="37">
        <v>1</v>
      </c>
      <c r="F228" s="48">
        <f t="shared" si="25"/>
        <v>0.5</v>
      </c>
      <c r="G228" s="31">
        <v>427060</v>
      </c>
      <c r="H228" s="32">
        <f t="shared" si="26"/>
        <v>25623.6</v>
      </c>
      <c r="I228" s="31">
        <v>9600</v>
      </c>
      <c r="J228" s="32">
        <f t="shared" si="27"/>
        <v>16023.599999999999</v>
      </c>
      <c r="K228" s="33">
        <v>10</v>
      </c>
      <c r="P228" s="24"/>
      <c r="Q228" s="24"/>
    </row>
    <row r="229" spans="1:17" s="7" customFormat="1" ht="24.75" customHeight="1">
      <c r="A229" s="46">
        <v>4</v>
      </c>
      <c r="B229" s="29" t="s">
        <v>241</v>
      </c>
      <c r="C229" s="37">
        <v>13</v>
      </c>
      <c r="D229" s="48">
        <f t="shared" si="24"/>
        <v>1.95</v>
      </c>
      <c r="E229" s="37">
        <v>1</v>
      </c>
      <c r="F229" s="48">
        <f t="shared" si="25"/>
        <v>0.95</v>
      </c>
      <c r="G229" s="31">
        <v>680610</v>
      </c>
      <c r="H229" s="32">
        <f t="shared" si="26"/>
        <v>40836.6</v>
      </c>
      <c r="I229" s="31">
        <v>13300</v>
      </c>
      <c r="J229" s="32">
        <f t="shared" si="27"/>
        <v>27536.6</v>
      </c>
      <c r="K229" s="33">
        <v>14</v>
      </c>
      <c r="P229" s="24"/>
      <c r="Q229" s="24"/>
    </row>
    <row r="230" spans="1:17" s="7" customFormat="1" ht="24.75" customHeight="1">
      <c r="A230" s="46">
        <v>5</v>
      </c>
      <c r="B230" s="29" t="s">
        <v>242</v>
      </c>
      <c r="C230" s="37">
        <v>10</v>
      </c>
      <c r="D230" s="48">
        <f t="shared" si="24"/>
        <v>1.5</v>
      </c>
      <c r="E230" s="37">
        <v>1</v>
      </c>
      <c r="F230" s="48">
        <f t="shared" si="25"/>
        <v>0.5</v>
      </c>
      <c r="G230" s="31">
        <v>474810</v>
      </c>
      <c r="H230" s="32">
        <f t="shared" si="26"/>
        <v>28488.6</v>
      </c>
      <c r="I230" s="31">
        <v>8360</v>
      </c>
      <c r="J230" s="32">
        <f t="shared" si="27"/>
        <v>20128.6</v>
      </c>
      <c r="K230" s="33">
        <v>10</v>
      </c>
      <c r="P230" s="24"/>
      <c r="Q230" s="24"/>
    </row>
    <row r="231" spans="1:17" s="7" customFormat="1" ht="24.75" customHeight="1">
      <c r="A231" s="46">
        <v>6</v>
      </c>
      <c r="B231" s="29" t="s">
        <v>243</v>
      </c>
      <c r="C231" s="37">
        <v>16</v>
      </c>
      <c r="D231" s="48">
        <f t="shared" si="24"/>
        <v>2.4</v>
      </c>
      <c r="E231" s="37">
        <v>2</v>
      </c>
      <c r="F231" s="48">
        <f t="shared" si="25"/>
        <v>0.3999999999999999</v>
      </c>
      <c r="G231" s="31">
        <v>556910</v>
      </c>
      <c r="H231" s="32">
        <f t="shared" si="26"/>
        <v>33414.6</v>
      </c>
      <c r="I231" s="31">
        <v>11040</v>
      </c>
      <c r="J231" s="32">
        <f t="shared" si="27"/>
        <v>22374.6</v>
      </c>
      <c r="K231" s="33">
        <v>16</v>
      </c>
      <c r="P231" s="24"/>
      <c r="Q231" s="24"/>
    </row>
    <row r="232" spans="1:17" s="7" customFormat="1" ht="24.75" customHeight="1">
      <c r="A232" s="60">
        <v>7</v>
      </c>
      <c r="B232" s="36" t="s">
        <v>244</v>
      </c>
      <c r="C232" s="38">
        <v>21</v>
      </c>
      <c r="D232" s="50">
        <f t="shared" si="24"/>
        <v>3.15</v>
      </c>
      <c r="E232" s="38">
        <v>3</v>
      </c>
      <c r="F232" s="50">
        <f t="shared" si="25"/>
        <v>0.1499999999999999</v>
      </c>
      <c r="G232" s="51">
        <v>1034030</v>
      </c>
      <c r="H232" s="52">
        <f t="shared" si="26"/>
        <v>62041.799999999996</v>
      </c>
      <c r="I232" s="51">
        <v>19870</v>
      </c>
      <c r="J232" s="52">
        <f t="shared" si="27"/>
        <v>42171.799999999996</v>
      </c>
      <c r="K232" s="53">
        <v>22</v>
      </c>
      <c r="M232" s="11"/>
      <c r="P232" s="24"/>
      <c r="Q232" s="24"/>
    </row>
    <row r="233" spans="1:17" s="7" customFormat="1" ht="24.75" customHeight="1">
      <c r="A233" s="67" t="s">
        <v>201</v>
      </c>
      <c r="B233" s="68"/>
      <c r="C233" s="39">
        <f>SUM(C226:C232)</f>
        <v>92</v>
      </c>
      <c r="D233" s="50">
        <f>SUM(D226:D232)</f>
        <v>13.8</v>
      </c>
      <c r="E233" s="38">
        <f>SUM(E226:E232)</f>
        <v>10</v>
      </c>
      <c r="F233" s="50">
        <f>SUM(F226:F232)</f>
        <v>3.8</v>
      </c>
      <c r="G233" s="51">
        <f>SUM(G226:G232)</f>
        <v>3953630</v>
      </c>
      <c r="H233" s="52">
        <f>G233*6%</f>
        <v>237217.8</v>
      </c>
      <c r="I233" s="56">
        <f>SUM(I226:I232)</f>
        <v>76750</v>
      </c>
      <c r="J233" s="57">
        <f>H233-I233</f>
        <v>160467.8</v>
      </c>
      <c r="K233" s="58">
        <f>SUM(K226:K232)</f>
        <v>95</v>
      </c>
      <c r="M233" s="11"/>
      <c r="P233" s="24"/>
      <c r="Q233" s="24"/>
    </row>
    <row r="234" spans="1:17" s="7" customFormat="1" ht="24.75" customHeight="1">
      <c r="A234" s="54">
        <v>244</v>
      </c>
      <c r="B234" s="55" t="s">
        <v>222</v>
      </c>
      <c r="C234" s="38">
        <v>236</v>
      </c>
      <c r="D234" s="50">
        <v>35.4</v>
      </c>
      <c r="E234" s="38">
        <v>35</v>
      </c>
      <c r="F234" s="40">
        <f t="shared" si="25"/>
        <v>0.3999999999999986</v>
      </c>
      <c r="G234" s="56">
        <v>11338830</v>
      </c>
      <c r="H234" s="52">
        <f>G234*6%</f>
        <v>680329.7999999999</v>
      </c>
      <c r="I234" s="56">
        <v>209150</v>
      </c>
      <c r="J234" s="57">
        <f>H234-I234</f>
        <v>471179.79999999993</v>
      </c>
      <c r="K234" s="58">
        <v>232</v>
      </c>
      <c r="M234" s="11"/>
      <c r="P234" s="24"/>
      <c r="Q234" s="24"/>
    </row>
    <row r="235" spans="1:17" s="7" customFormat="1" ht="24.75" customHeight="1">
      <c r="A235" s="54">
        <v>245</v>
      </c>
      <c r="B235" s="59" t="s">
        <v>223</v>
      </c>
      <c r="C235" s="38">
        <v>15</v>
      </c>
      <c r="D235" s="50">
        <f>C235*15%</f>
        <v>2.25</v>
      </c>
      <c r="E235" s="49">
        <v>2</v>
      </c>
      <c r="F235" s="40">
        <f t="shared" si="25"/>
        <v>0.25</v>
      </c>
      <c r="G235" s="56">
        <v>1080580</v>
      </c>
      <c r="H235" s="57">
        <f>G235*6%</f>
        <v>64834.799999999996</v>
      </c>
      <c r="I235" s="56">
        <v>15910</v>
      </c>
      <c r="J235" s="57">
        <f>H235-I235</f>
        <v>48924.799999999996</v>
      </c>
      <c r="K235" s="58">
        <v>22</v>
      </c>
      <c r="M235" s="21"/>
      <c r="P235" s="44"/>
      <c r="Q235" s="24"/>
    </row>
    <row r="236" spans="1:11" s="7" customFormat="1" ht="24.75" customHeight="1">
      <c r="A236" s="65" t="s">
        <v>214</v>
      </c>
      <c r="B236" s="66"/>
      <c r="C236" s="40">
        <f>C235+C234+C233+C224+C213</f>
        <v>2092</v>
      </c>
      <c r="D236" s="40">
        <f>D235+D234+D233+D224+D213</f>
        <v>313.7999999999999</v>
      </c>
      <c r="E236" s="40">
        <f>E235+E234+E233+E224+E213</f>
        <v>202</v>
      </c>
      <c r="F236" s="40">
        <f>F235+F234+F233+F224+F213</f>
        <v>111.8</v>
      </c>
      <c r="G236" s="56">
        <v>83853810</v>
      </c>
      <c r="H236" s="57">
        <f>G236*6%</f>
        <v>5031228.6</v>
      </c>
      <c r="I236" s="56">
        <v>1632800</v>
      </c>
      <c r="J236" s="57">
        <f>H236-I236</f>
        <v>3398428.5999999996</v>
      </c>
      <c r="K236" s="62">
        <f>K235+K234+K233+K224+K213</f>
        <v>2090</v>
      </c>
    </row>
    <row r="237" spans="1:11" s="7" customFormat="1" ht="24.75" customHeight="1">
      <c r="A237" s="13"/>
      <c r="B237" s="14"/>
      <c r="C237" s="13"/>
      <c r="D237" s="15"/>
      <c r="E237" s="14"/>
      <c r="F237" s="16"/>
      <c r="G237" s="17"/>
      <c r="H237" s="1"/>
      <c r="I237" s="17"/>
      <c r="J237" s="1"/>
      <c r="K237" s="13"/>
    </row>
    <row r="238" spans="1:11" s="7" customFormat="1" ht="24.75" customHeight="1">
      <c r="A238" s="13"/>
      <c r="B238" s="14"/>
      <c r="C238" s="13"/>
      <c r="D238" s="15"/>
      <c r="E238" s="14"/>
      <c r="F238" s="16"/>
      <c r="G238" s="17"/>
      <c r="H238" s="1"/>
      <c r="I238" s="17"/>
      <c r="J238" s="1"/>
      <c r="K238" s="13"/>
    </row>
    <row r="239" spans="1:11" s="7" customFormat="1" ht="24.75" customHeight="1">
      <c r="A239" s="13"/>
      <c r="B239" s="14"/>
      <c r="C239" s="13"/>
      <c r="D239" s="15"/>
      <c r="E239" s="14"/>
      <c r="F239" s="16"/>
      <c r="G239" s="17"/>
      <c r="H239" s="1"/>
      <c r="I239" s="17"/>
      <c r="J239" s="1"/>
      <c r="K239" s="13"/>
    </row>
    <row r="240" spans="1:11" s="7" customFormat="1" ht="24.75" customHeight="1">
      <c r="A240" s="13"/>
      <c r="B240" s="14"/>
      <c r="C240" s="13"/>
      <c r="D240" s="15"/>
      <c r="E240" s="14"/>
      <c r="F240" s="16"/>
      <c r="G240" s="17"/>
      <c r="H240" s="1"/>
      <c r="I240" s="17"/>
      <c r="J240" s="1"/>
      <c r="K240" s="13"/>
    </row>
    <row r="241" spans="1:11" s="7" customFormat="1" ht="24.75" customHeight="1">
      <c r="A241" s="13"/>
      <c r="B241" s="14"/>
      <c r="C241" s="13"/>
      <c r="D241" s="15"/>
      <c r="E241" s="14"/>
      <c r="F241" s="16"/>
      <c r="G241" s="17"/>
      <c r="H241" s="1"/>
      <c r="I241" s="17"/>
      <c r="J241" s="1"/>
      <c r="K241" s="13"/>
    </row>
    <row r="242" spans="1:11" s="7" customFormat="1" ht="24.75" customHeight="1">
      <c r="A242" s="13"/>
      <c r="B242" s="14"/>
      <c r="C242" s="13"/>
      <c r="D242" s="15"/>
      <c r="E242" s="14"/>
      <c r="F242" s="16"/>
      <c r="G242" s="17"/>
      <c r="H242" s="1"/>
      <c r="I242" s="17"/>
      <c r="J242" s="1"/>
      <c r="K242" s="13"/>
    </row>
    <row r="243" spans="1:11" s="7" customFormat="1" ht="24.75" customHeight="1">
      <c r="A243" s="13"/>
      <c r="B243" s="14"/>
      <c r="C243" s="13"/>
      <c r="D243" s="15"/>
      <c r="E243" s="14"/>
      <c r="F243" s="16"/>
      <c r="G243" s="17"/>
      <c r="H243" s="1"/>
      <c r="I243" s="17"/>
      <c r="J243" s="1"/>
      <c r="K243" s="13"/>
    </row>
    <row r="244" spans="1:11" s="7" customFormat="1" ht="24.75" customHeight="1">
      <c r="A244" s="13"/>
      <c r="B244" s="14"/>
      <c r="C244" s="13"/>
      <c r="D244" s="15"/>
      <c r="E244" s="14"/>
      <c r="F244" s="16"/>
      <c r="G244" s="17"/>
      <c r="H244" s="1"/>
      <c r="I244" s="17"/>
      <c r="J244" s="1"/>
      <c r="K244" s="13"/>
    </row>
    <row r="245" spans="1:11" s="7" customFormat="1" ht="24.75" customHeight="1">
      <c r="A245" s="13"/>
      <c r="B245" s="14"/>
      <c r="C245" s="13"/>
      <c r="D245" s="15"/>
      <c r="E245" s="14"/>
      <c r="F245" s="16"/>
      <c r="G245" s="17"/>
      <c r="H245" s="1"/>
      <c r="I245" s="17"/>
      <c r="J245" s="1"/>
      <c r="K245" s="13"/>
    </row>
    <row r="246" spans="1:11" s="7" customFormat="1" ht="24.75" customHeight="1">
      <c r="A246" s="13"/>
      <c r="B246" s="14"/>
      <c r="C246" s="13"/>
      <c r="D246" s="15"/>
      <c r="E246" s="14"/>
      <c r="F246" s="16"/>
      <c r="G246" s="17"/>
      <c r="H246" s="1"/>
      <c r="I246" s="17"/>
      <c r="J246" s="1"/>
      <c r="K246" s="13"/>
    </row>
    <row r="247" spans="1:11" s="7" customFormat="1" ht="24.75" customHeight="1">
      <c r="A247" s="13"/>
      <c r="B247" s="14"/>
      <c r="C247" s="13"/>
      <c r="D247" s="15"/>
      <c r="E247" s="14"/>
      <c r="F247" s="16"/>
      <c r="G247" s="17"/>
      <c r="H247" s="1"/>
      <c r="I247" s="17"/>
      <c r="J247" s="1"/>
      <c r="K247" s="13"/>
    </row>
    <row r="248" spans="1:11" s="7" customFormat="1" ht="24.75" customHeight="1">
      <c r="A248" s="13"/>
      <c r="B248" s="14"/>
      <c r="C248" s="13"/>
      <c r="D248" s="15"/>
      <c r="E248" s="14"/>
      <c r="F248" s="16"/>
      <c r="G248" s="17"/>
      <c r="H248" s="1"/>
      <c r="I248" s="17"/>
      <c r="J248" s="1"/>
      <c r="K248" s="13"/>
    </row>
    <row r="249" spans="1:11" s="7" customFormat="1" ht="24.75" customHeight="1">
      <c r="A249" s="13"/>
      <c r="B249" s="14"/>
      <c r="C249" s="13"/>
      <c r="D249" s="15"/>
      <c r="E249" s="14"/>
      <c r="F249" s="16"/>
      <c r="G249" s="17"/>
      <c r="H249" s="1"/>
      <c r="I249" s="17"/>
      <c r="J249" s="1"/>
      <c r="K249" s="13"/>
    </row>
    <row r="250" spans="1:11" s="7" customFormat="1" ht="24.75" customHeight="1">
      <c r="A250" s="13"/>
      <c r="B250" s="14"/>
      <c r="C250" s="13"/>
      <c r="D250" s="15"/>
      <c r="E250" s="14"/>
      <c r="F250" s="16"/>
      <c r="G250" s="17"/>
      <c r="H250" s="1"/>
      <c r="I250" s="17"/>
      <c r="J250" s="1"/>
      <c r="K250" s="13"/>
    </row>
    <row r="251" spans="1:11" s="7" customFormat="1" ht="24.75" customHeight="1">
      <c r="A251" s="13"/>
      <c r="B251" s="14"/>
      <c r="C251" s="13"/>
      <c r="D251" s="15"/>
      <c r="E251" s="14"/>
      <c r="F251" s="16"/>
      <c r="G251" s="17"/>
      <c r="H251" s="1"/>
      <c r="I251" s="17"/>
      <c r="J251" s="1"/>
      <c r="K251" s="13"/>
    </row>
    <row r="252" spans="1:11" s="7" customFormat="1" ht="24.75" customHeight="1">
      <c r="A252" s="13"/>
      <c r="B252" s="14"/>
      <c r="C252" s="13"/>
      <c r="D252" s="15"/>
      <c r="E252" s="14"/>
      <c r="F252" s="16"/>
      <c r="G252" s="17"/>
      <c r="H252" s="1"/>
      <c r="I252" s="17"/>
      <c r="J252" s="1"/>
      <c r="K252" s="13"/>
    </row>
    <row r="253" spans="1:11" s="7" customFormat="1" ht="24.75" customHeight="1">
      <c r="A253" s="13"/>
      <c r="B253" s="14"/>
      <c r="C253" s="13"/>
      <c r="D253" s="15"/>
      <c r="E253" s="14"/>
      <c r="F253" s="16"/>
      <c r="G253" s="17"/>
      <c r="H253" s="1"/>
      <c r="I253" s="17"/>
      <c r="J253" s="1"/>
      <c r="K253" s="13"/>
    </row>
    <row r="254" spans="1:11" s="7" customFormat="1" ht="24.75" customHeight="1">
      <c r="A254" s="13"/>
      <c r="B254" s="14"/>
      <c r="C254" s="13"/>
      <c r="D254" s="15"/>
      <c r="E254" s="14"/>
      <c r="F254" s="16"/>
      <c r="G254" s="17"/>
      <c r="H254" s="1"/>
      <c r="I254" s="17"/>
      <c r="J254" s="1"/>
      <c r="K254" s="13"/>
    </row>
    <row r="255" spans="1:11" s="7" customFormat="1" ht="24.75" customHeight="1">
      <c r="A255" s="13"/>
      <c r="B255" s="14"/>
      <c r="C255" s="13"/>
      <c r="D255" s="15"/>
      <c r="E255" s="14"/>
      <c r="F255" s="16"/>
      <c r="G255" s="17"/>
      <c r="H255" s="1"/>
      <c r="I255" s="17"/>
      <c r="J255" s="1"/>
      <c r="K255" s="13"/>
    </row>
    <row r="256" spans="1:11" s="7" customFormat="1" ht="24.75" customHeight="1">
      <c r="A256" s="13"/>
      <c r="B256" s="14"/>
      <c r="C256" s="13"/>
      <c r="D256" s="15"/>
      <c r="E256" s="14"/>
      <c r="F256" s="16"/>
      <c r="G256" s="17"/>
      <c r="H256" s="1"/>
      <c r="I256" s="17"/>
      <c r="J256" s="1"/>
      <c r="K256" s="13"/>
    </row>
    <row r="257" spans="1:11" s="7" customFormat="1" ht="24.75" customHeight="1">
      <c r="A257" s="13"/>
      <c r="B257" s="14"/>
      <c r="C257" s="13"/>
      <c r="D257" s="15"/>
      <c r="E257" s="14"/>
      <c r="F257" s="16"/>
      <c r="G257" s="17"/>
      <c r="H257" s="1"/>
      <c r="I257" s="17"/>
      <c r="J257" s="1"/>
      <c r="K257" s="13"/>
    </row>
    <row r="258" spans="1:11" s="7" customFormat="1" ht="24.75" customHeight="1">
      <c r="A258" s="13"/>
      <c r="B258" s="14"/>
      <c r="C258" s="13"/>
      <c r="D258" s="15"/>
      <c r="E258" s="14"/>
      <c r="F258" s="16"/>
      <c r="G258" s="17"/>
      <c r="H258" s="1"/>
      <c r="I258" s="17"/>
      <c r="J258" s="1"/>
      <c r="K258" s="13"/>
    </row>
    <row r="259" spans="1:11" s="7" customFormat="1" ht="24.75" customHeight="1">
      <c r="A259" s="13"/>
      <c r="B259" s="14"/>
      <c r="C259" s="13"/>
      <c r="D259" s="15"/>
      <c r="E259" s="14"/>
      <c r="F259" s="16"/>
      <c r="G259" s="17"/>
      <c r="H259" s="1"/>
      <c r="I259" s="17"/>
      <c r="J259" s="1"/>
      <c r="K259" s="13"/>
    </row>
    <row r="260" spans="1:11" s="7" customFormat="1" ht="24.75" customHeight="1">
      <c r="A260" s="13"/>
      <c r="B260" s="14"/>
      <c r="C260" s="13"/>
      <c r="D260" s="15"/>
      <c r="E260" s="14"/>
      <c r="F260" s="16"/>
      <c r="G260" s="17"/>
      <c r="H260" s="1"/>
      <c r="I260" s="17"/>
      <c r="J260" s="1"/>
      <c r="K260" s="13"/>
    </row>
    <row r="261" spans="1:11" s="7" customFormat="1" ht="24.75" customHeight="1">
      <c r="A261" s="13"/>
      <c r="B261" s="14"/>
      <c r="C261" s="13"/>
      <c r="D261" s="15"/>
      <c r="E261" s="14"/>
      <c r="F261" s="16"/>
      <c r="G261" s="17"/>
      <c r="H261" s="1"/>
      <c r="I261" s="17"/>
      <c r="J261" s="1"/>
      <c r="K261" s="13"/>
    </row>
    <row r="262" spans="1:11" s="7" customFormat="1" ht="24.75" customHeight="1">
      <c r="A262" s="13"/>
      <c r="B262" s="14"/>
      <c r="C262" s="13"/>
      <c r="D262" s="15"/>
      <c r="E262" s="14"/>
      <c r="F262" s="16"/>
      <c r="G262" s="17"/>
      <c r="H262" s="1"/>
      <c r="I262" s="17"/>
      <c r="J262" s="1"/>
      <c r="K262" s="13"/>
    </row>
    <row r="263" spans="1:11" s="7" customFormat="1" ht="24.75" customHeight="1">
      <c r="A263" s="13"/>
      <c r="B263" s="14"/>
      <c r="C263" s="13"/>
      <c r="D263" s="15"/>
      <c r="E263" s="14"/>
      <c r="F263" s="16"/>
      <c r="G263" s="17"/>
      <c r="H263" s="1"/>
      <c r="I263" s="17"/>
      <c r="J263" s="1"/>
      <c r="K263" s="13"/>
    </row>
    <row r="264" spans="1:11" s="7" customFormat="1" ht="24.75" customHeight="1">
      <c r="A264" s="13"/>
      <c r="B264" s="14"/>
      <c r="C264" s="13"/>
      <c r="D264" s="15"/>
      <c r="E264" s="14"/>
      <c r="F264" s="16"/>
      <c r="G264" s="17"/>
      <c r="H264" s="1"/>
      <c r="I264" s="17"/>
      <c r="J264" s="1"/>
      <c r="K264" s="13"/>
    </row>
    <row r="265" spans="1:11" s="7" customFormat="1" ht="24.75" customHeight="1">
      <c r="A265" s="13"/>
      <c r="B265" s="14"/>
      <c r="C265" s="13"/>
      <c r="D265" s="15"/>
      <c r="E265" s="14"/>
      <c r="F265" s="16"/>
      <c r="G265" s="17"/>
      <c r="H265" s="1"/>
      <c r="I265" s="17"/>
      <c r="J265" s="1"/>
      <c r="K265" s="13"/>
    </row>
    <row r="266" spans="1:11" s="7" customFormat="1" ht="24.75" customHeight="1">
      <c r="A266" s="13"/>
      <c r="B266" s="14"/>
      <c r="C266" s="13"/>
      <c r="D266" s="15"/>
      <c r="E266" s="14"/>
      <c r="F266" s="16"/>
      <c r="G266" s="17"/>
      <c r="H266" s="1"/>
      <c r="I266" s="17"/>
      <c r="J266" s="1"/>
      <c r="K266" s="13"/>
    </row>
    <row r="267" spans="1:11" s="7" customFormat="1" ht="24.75" customHeight="1">
      <c r="A267" s="13"/>
      <c r="B267" s="14"/>
      <c r="C267" s="13"/>
      <c r="D267" s="15"/>
      <c r="E267" s="14"/>
      <c r="F267" s="16"/>
      <c r="G267" s="17"/>
      <c r="H267" s="1"/>
      <c r="I267" s="17"/>
      <c r="J267" s="1"/>
      <c r="K267" s="13"/>
    </row>
    <row r="268" spans="1:11" s="7" customFormat="1" ht="24.75" customHeight="1">
      <c r="A268" s="13"/>
      <c r="B268" s="14"/>
      <c r="C268" s="13"/>
      <c r="D268" s="15"/>
      <c r="E268" s="14"/>
      <c r="F268" s="16"/>
      <c r="G268" s="17"/>
      <c r="H268" s="1"/>
      <c r="I268" s="17"/>
      <c r="J268" s="1"/>
      <c r="K268" s="13"/>
    </row>
    <row r="269" spans="1:11" s="7" customFormat="1" ht="24.75" customHeight="1">
      <c r="A269" s="13"/>
      <c r="B269" s="14"/>
      <c r="C269" s="13"/>
      <c r="D269" s="15"/>
      <c r="E269" s="14"/>
      <c r="F269" s="16"/>
      <c r="G269" s="17"/>
      <c r="H269" s="1"/>
      <c r="I269" s="17"/>
      <c r="J269" s="1"/>
      <c r="K269" s="13"/>
    </row>
    <row r="270" spans="1:11" s="7" customFormat="1" ht="24.75" customHeight="1">
      <c r="A270" s="13"/>
      <c r="B270" s="14"/>
      <c r="C270" s="13"/>
      <c r="D270" s="15"/>
      <c r="E270" s="14"/>
      <c r="F270" s="16"/>
      <c r="G270" s="17"/>
      <c r="H270" s="1"/>
      <c r="I270" s="17"/>
      <c r="J270" s="1"/>
      <c r="K270" s="13"/>
    </row>
    <row r="271" spans="1:11" s="7" customFormat="1" ht="24.75" customHeight="1">
      <c r="A271" s="13"/>
      <c r="B271" s="14"/>
      <c r="C271" s="13"/>
      <c r="D271" s="15"/>
      <c r="E271" s="14"/>
      <c r="F271" s="16"/>
      <c r="G271" s="17"/>
      <c r="H271" s="1"/>
      <c r="I271" s="17"/>
      <c r="J271" s="1"/>
      <c r="K271" s="13"/>
    </row>
    <row r="272" spans="1:11" s="7" customFormat="1" ht="24.75" customHeight="1">
      <c r="A272" s="13"/>
      <c r="B272" s="14"/>
      <c r="C272" s="13"/>
      <c r="D272" s="15"/>
      <c r="E272" s="14"/>
      <c r="F272" s="16"/>
      <c r="G272" s="17"/>
      <c r="H272" s="1"/>
      <c r="I272" s="17"/>
      <c r="J272" s="1"/>
      <c r="K272" s="13"/>
    </row>
    <row r="273" spans="1:11" s="7" customFormat="1" ht="24.75" customHeight="1">
      <c r="A273" s="13"/>
      <c r="B273" s="14"/>
      <c r="C273" s="13"/>
      <c r="D273" s="15"/>
      <c r="E273" s="14"/>
      <c r="F273" s="16"/>
      <c r="G273" s="17"/>
      <c r="H273" s="1"/>
      <c r="I273" s="17"/>
      <c r="J273" s="1"/>
      <c r="K273" s="13"/>
    </row>
    <row r="274" spans="1:11" s="7" customFormat="1" ht="24.75" customHeight="1">
      <c r="A274" s="13"/>
      <c r="B274" s="14"/>
      <c r="C274" s="13"/>
      <c r="D274" s="15"/>
      <c r="E274" s="14"/>
      <c r="F274" s="16"/>
      <c r="G274" s="17"/>
      <c r="H274" s="1"/>
      <c r="I274" s="17"/>
      <c r="J274" s="1"/>
      <c r="K274" s="13"/>
    </row>
    <row r="275" spans="1:11" s="7" customFormat="1" ht="24.75" customHeight="1">
      <c r="A275" s="13"/>
      <c r="B275" s="14"/>
      <c r="C275" s="13"/>
      <c r="D275" s="15"/>
      <c r="E275" s="14"/>
      <c r="F275" s="16"/>
      <c r="G275" s="17"/>
      <c r="H275" s="1"/>
      <c r="I275" s="17"/>
      <c r="J275" s="1"/>
      <c r="K275" s="13"/>
    </row>
    <row r="276" spans="1:11" s="7" customFormat="1" ht="24.75" customHeight="1">
      <c r="A276" s="13"/>
      <c r="B276" s="14"/>
      <c r="C276" s="13"/>
      <c r="D276" s="15"/>
      <c r="E276" s="14"/>
      <c r="F276" s="16"/>
      <c r="G276" s="17"/>
      <c r="H276" s="1"/>
      <c r="I276" s="17"/>
      <c r="J276" s="1"/>
      <c r="K276" s="13"/>
    </row>
    <row r="277" spans="1:11" s="7" customFormat="1" ht="24.75" customHeight="1">
      <c r="A277" s="13"/>
      <c r="B277" s="14"/>
      <c r="C277" s="13"/>
      <c r="D277" s="15"/>
      <c r="E277" s="14"/>
      <c r="F277" s="16"/>
      <c r="G277" s="17"/>
      <c r="H277" s="1"/>
      <c r="I277" s="17"/>
      <c r="J277" s="1"/>
      <c r="K277" s="13"/>
    </row>
    <row r="278" spans="1:11" s="7" customFormat="1" ht="24.75" customHeight="1">
      <c r="A278" s="13"/>
      <c r="B278" s="14"/>
      <c r="C278" s="13"/>
      <c r="D278" s="15"/>
      <c r="E278" s="14"/>
      <c r="F278" s="16"/>
      <c r="G278" s="17"/>
      <c r="H278" s="1"/>
      <c r="I278" s="17"/>
      <c r="J278" s="1"/>
      <c r="K278" s="13"/>
    </row>
    <row r="279" spans="1:11" s="7" customFormat="1" ht="24.75" customHeight="1">
      <c r="A279" s="13"/>
      <c r="B279" s="14"/>
      <c r="C279" s="13"/>
      <c r="D279" s="15"/>
      <c r="E279" s="14"/>
      <c r="F279" s="16"/>
      <c r="G279" s="17"/>
      <c r="H279" s="1"/>
      <c r="I279" s="17"/>
      <c r="J279" s="1"/>
      <c r="K279" s="13"/>
    </row>
    <row r="280" spans="1:11" s="7" customFormat="1" ht="24.75" customHeight="1">
      <c r="A280" s="13"/>
      <c r="B280" s="14"/>
      <c r="C280" s="13"/>
      <c r="D280" s="15"/>
      <c r="E280" s="14"/>
      <c r="F280" s="16"/>
      <c r="G280" s="17"/>
      <c r="H280" s="1"/>
      <c r="I280" s="17"/>
      <c r="J280" s="1"/>
      <c r="K280" s="13"/>
    </row>
    <row r="281" spans="1:11" s="7" customFormat="1" ht="24.75" customHeight="1">
      <c r="A281" s="13"/>
      <c r="B281" s="14"/>
      <c r="C281" s="13"/>
      <c r="D281" s="15"/>
      <c r="E281" s="14"/>
      <c r="F281" s="16"/>
      <c r="G281" s="17"/>
      <c r="H281" s="1"/>
      <c r="I281" s="17"/>
      <c r="J281" s="1"/>
      <c r="K281" s="13"/>
    </row>
    <row r="282" spans="1:11" s="7" customFormat="1" ht="24.75" customHeight="1">
      <c r="A282" s="13"/>
      <c r="B282" s="14"/>
      <c r="C282" s="13"/>
      <c r="D282" s="15"/>
      <c r="E282" s="14"/>
      <c r="F282" s="16"/>
      <c r="G282" s="17"/>
      <c r="H282" s="1"/>
      <c r="I282" s="17"/>
      <c r="J282" s="1"/>
      <c r="K282" s="13"/>
    </row>
    <row r="283" spans="1:11" s="7" customFormat="1" ht="24.75" customHeight="1">
      <c r="A283" s="13"/>
      <c r="B283" s="14"/>
      <c r="C283" s="13"/>
      <c r="D283" s="15"/>
      <c r="E283" s="14"/>
      <c r="F283" s="16"/>
      <c r="G283" s="17"/>
      <c r="H283" s="1"/>
      <c r="I283" s="17"/>
      <c r="J283" s="1"/>
      <c r="K283" s="13"/>
    </row>
    <row r="284" spans="1:11" s="7" customFormat="1" ht="24.75" customHeight="1">
      <c r="A284" s="13"/>
      <c r="B284" s="14"/>
      <c r="C284" s="13"/>
      <c r="D284" s="15"/>
      <c r="E284" s="14"/>
      <c r="F284" s="16"/>
      <c r="G284" s="17"/>
      <c r="H284" s="1"/>
      <c r="I284" s="17"/>
      <c r="J284" s="1"/>
      <c r="K284" s="13"/>
    </row>
    <row r="285" spans="1:11" s="7" customFormat="1" ht="24.75" customHeight="1">
      <c r="A285" s="13"/>
      <c r="B285" s="14"/>
      <c r="C285" s="13"/>
      <c r="D285" s="15"/>
      <c r="E285" s="14"/>
      <c r="F285" s="16"/>
      <c r="G285" s="17"/>
      <c r="H285" s="1"/>
      <c r="I285" s="17"/>
      <c r="J285" s="1"/>
      <c r="K285" s="13"/>
    </row>
    <row r="286" spans="1:11" s="7" customFormat="1" ht="24.75" customHeight="1">
      <c r="A286" s="13"/>
      <c r="B286" s="14"/>
      <c r="C286" s="13"/>
      <c r="D286" s="15"/>
      <c r="E286" s="14"/>
      <c r="F286" s="16"/>
      <c r="G286" s="17"/>
      <c r="H286" s="1"/>
      <c r="I286" s="17"/>
      <c r="J286" s="1"/>
      <c r="K286" s="13"/>
    </row>
    <row r="287" spans="1:11" s="7" customFormat="1" ht="24.75" customHeight="1">
      <c r="A287" s="13"/>
      <c r="B287" s="14"/>
      <c r="C287" s="13"/>
      <c r="D287" s="15"/>
      <c r="E287" s="14"/>
      <c r="F287" s="16"/>
      <c r="G287" s="17"/>
      <c r="H287" s="1"/>
      <c r="I287" s="17"/>
      <c r="J287" s="1"/>
      <c r="K287" s="13"/>
    </row>
    <row r="288" spans="1:11" s="7" customFormat="1" ht="24.75" customHeight="1">
      <c r="A288" s="13"/>
      <c r="B288" s="14"/>
      <c r="C288" s="13"/>
      <c r="D288" s="15"/>
      <c r="E288" s="14"/>
      <c r="F288" s="16"/>
      <c r="G288" s="17"/>
      <c r="H288" s="1"/>
      <c r="I288" s="17"/>
      <c r="J288" s="1"/>
      <c r="K288" s="13"/>
    </row>
    <row r="289" spans="1:11" s="7" customFormat="1" ht="24.75" customHeight="1">
      <c r="A289" s="13"/>
      <c r="B289" s="14"/>
      <c r="C289" s="13"/>
      <c r="D289" s="15"/>
      <c r="E289" s="14"/>
      <c r="F289" s="16"/>
      <c r="G289" s="17"/>
      <c r="H289" s="1"/>
      <c r="I289" s="17"/>
      <c r="J289" s="1"/>
      <c r="K289" s="13"/>
    </row>
    <row r="290" spans="1:11" s="7" customFormat="1" ht="24.75" customHeight="1">
      <c r="A290" s="13"/>
      <c r="B290" s="14"/>
      <c r="C290" s="13"/>
      <c r="D290" s="15"/>
      <c r="E290" s="14"/>
      <c r="F290" s="16"/>
      <c r="G290" s="17"/>
      <c r="H290" s="1"/>
      <c r="I290" s="17"/>
      <c r="J290" s="1"/>
      <c r="K290" s="13"/>
    </row>
    <row r="291" spans="1:11" s="7" customFormat="1" ht="24.75" customHeight="1">
      <c r="A291" s="13"/>
      <c r="B291" s="14"/>
      <c r="C291" s="13"/>
      <c r="D291" s="15"/>
      <c r="E291" s="14"/>
      <c r="F291" s="16"/>
      <c r="G291" s="17"/>
      <c r="H291" s="1"/>
      <c r="I291" s="17"/>
      <c r="J291" s="1"/>
      <c r="K291" s="13"/>
    </row>
    <row r="292" spans="1:11" s="7" customFormat="1" ht="24.75" customHeight="1">
      <c r="A292" s="13"/>
      <c r="B292" s="14"/>
      <c r="C292" s="13"/>
      <c r="D292" s="15"/>
      <c r="E292" s="14"/>
      <c r="F292" s="16"/>
      <c r="G292" s="17"/>
      <c r="H292" s="1"/>
      <c r="I292" s="17"/>
      <c r="J292" s="1"/>
      <c r="K292" s="13"/>
    </row>
    <row r="293" spans="1:11" s="7" customFormat="1" ht="24.75" customHeight="1">
      <c r="A293" s="13"/>
      <c r="B293" s="14"/>
      <c r="C293" s="13"/>
      <c r="D293" s="15"/>
      <c r="E293" s="14"/>
      <c r="F293" s="16"/>
      <c r="G293" s="17"/>
      <c r="H293" s="1"/>
      <c r="I293" s="17"/>
      <c r="J293" s="1"/>
      <c r="K293" s="13"/>
    </row>
    <row r="294" spans="1:11" s="7" customFormat="1" ht="24.75" customHeight="1">
      <c r="A294" s="13"/>
      <c r="B294" s="14"/>
      <c r="C294" s="13"/>
      <c r="D294" s="15"/>
      <c r="E294" s="14"/>
      <c r="F294" s="16"/>
      <c r="G294" s="17"/>
      <c r="H294" s="1"/>
      <c r="I294" s="17"/>
      <c r="J294" s="1"/>
      <c r="K294" s="13"/>
    </row>
    <row r="295" spans="1:11" s="7" customFormat="1" ht="24.75" customHeight="1">
      <c r="A295" s="13"/>
      <c r="B295" s="14"/>
      <c r="C295" s="13"/>
      <c r="D295" s="15"/>
      <c r="E295" s="14"/>
      <c r="F295" s="16"/>
      <c r="G295" s="17"/>
      <c r="H295" s="1"/>
      <c r="I295" s="17"/>
      <c r="J295" s="1"/>
      <c r="K295" s="13"/>
    </row>
    <row r="296" spans="1:11" s="7" customFormat="1" ht="24.75" customHeight="1">
      <c r="A296" s="13"/>
      <c r="B296" s="14"/>
      <c r="C296" s="13"/>
      <c r="D296" s="15"/>
      <c r="E296" s="14"/>
      <c r="F296" s="16"/>
      <c r="G296" s="17"/>
      <c r="H296" s="1"/>
      <c r="I296" s="17"/>
      <c r="J296" s="1"/>
      <c r="K296" s="13"/>
    </row>
    <row r="297" spans="1:11" s="7" customFormat="1" ht="24.75" customHeight="1">
      <c r="A297" s="13"/>
      <c r="B297" s="14"/>
      <c r="C297" s="13"/>
      <c r="D297" s="15"/>
      <c r="E297" s="14"/>
      <c r="F297" s="16"/>
      <c r="G297" s="17"/>
      <c r="H297" s="1"/>
      <c r="I297" s="17"/>
      <c r="J297" s="1"/>
      <c r="K297" s="13"/>
    </row>
    <row r="298" spans="1:11" s="7" customFormat="1" ht="24.75" customHeight="1">
      <c r="A298" s="13"/>
      <c r="B298" s="14"/>
      <c r="C298" s="13"/>
      <c r="D298" s="15"/>
      <c r="E298" s="14"/>
      <c r="F298" s="16"/>
      <c r="G298" s="17"/>
      <c r="H298" s="1"/>
      <c r="I298" s="17"/>
      <c r="J298" s="1"/>
      <c r="K298" s="13"/>
    </row>
    <row r="299" spans="1:11" s="7" customFormat="1" ht="24.75" customHeight="1">
      <c r="A299" s="13"/>
      <c r="B299" s="14"/>
      <c r="C299" s="13"/>
      <c r="D299" s="15"/>
      <c r="E299" s="14"/>
      <c r="F299" s="16"/>
      <c r="G299" s="17"/>
      <c r="H299" s="1"/>
      <c r="I299" s="17"/>
      <c r="J299" s="1"/>
      <c r="K299" s="13"/>
    </row>
    <row r="300" spans="1:11" s="7" customFormat="1" ht="24.75" customHeight="1">
      <c r="A300" s="13"/>
      <c r="B300" s="14"/>
      <c r="C300" s="13"/>
      <c r="D300" s="15"/>
      <c r="E300" s="14"/>
      <c r="F300" s="16"/>
      <c r="G300" s="17"/>
      <c r="H300" s="1"/>
      <c r="I300" s="17"/>
      <c r="J300" s="1"/>
      <c r="K300" s="13"/>
    </row>
    <row r="301" spans="1:11" s="7" customFormat="1" ht="24.75" customHeight="1">
      <c r="A301" s="13"/>
      <c r="B301" s="14"/>
      <c r="C301" s="13"/>
      <c r="D301" s="15"/>
      <c r="E301" s="14"/>
      <c r="F301" s="16"/>
      <c r="G301" s="17"/>
      <c r="H301" s="1"/>
      <c r="I301" s="17"/>
      <c r="J301" s="1"/>
      <c r="K301" s="13"/>
    </row>
    <row r="302" spans="1:11" s="7" customFormat="1" ht="24.75" customHeight="1">
      <c r="A302" s="13"/>
      <c r="B302" s="14"/>
      <c r="C302" s="13"/>
      <c r="D302" s="15"/>
      <c r="E302" s="14"/>
      <c r="F302" s="16"/>
      <c r="G302" s="17"/>
      <c r="H302" s="1"/>
      <c r="I302" s="17"/>
      <c r="J302" s="1"/>
      <c r="K302" s="13"/>
    </row>
    <row r="303" spans="1:11" s="7" customFormat="1" ht="24.75" customHeight="1">
      <c r="A303" s="13"/>
      <c r="B303" s="14"/>
      <c r="C303" s="13"/>
      <c r="D303" s="15"/>
      <c r="E303" s="14"/>
      <c r="F303" s="16"/>
      <c r="G303" s="17"/>
      <c r="H303" s="1"/>
      <c r="I303" s="17"/>
      <c r="J303" s="1"/>
      <c r="K303" s="13"/>
    </row>
    <row r="304" spans="1:11" s="7" customFormat="1" ht="24.75" customHeight="1">
      <c r="A304" s="13"/>
      <c r="B304" s="14"/>
      <c r="C304" s="13"/>
      <c r="D304" s="15"/>
      <c r="E304" s="14"/>
      <c r="F304" s="16"/>
      <c r="G304" s="17"/>
      <c r="H304" s="1"/>
      <c r="I304" s="17"/>
      <c r="J304" s="1"/>
      <c r="K304" s="13"/>
    </row>
    <row r="305" spans="1:11" s="7" customFormat="1" ht="24.75" customHeight="1">
      <c r="A305" s="13"/>
      <c r="B305" s="14"/>
      <c r="C305" s="13"/>
      <c r="D305" s="15"/>
      <c r="E305" s="14"/>
      <c r="F305" s="16"/>
      <c r="G305" s="17"/>
      <c r="H305" s="1"/>
      <c r="I305" s="17"/>
      <c r="J305" s="1"/>
      <c r="K305" s="13"/>
    </row>
    <row r="306" spans="1:11" s="7" customFormat="1" ht="24.75" customHeight="1">
      <c r="A306" s="13"/>
      <c r="B306" s="14"/>
      <c r="C306" s="13"/>
      <c r="D306" s="15"/>
      <c r="E306" s="14"/>
      <c r="F306" s="16"/>
      <c r="G306" s="17"/>
      <c r="H306" s="1"/>
      <c r="I306" s="17"/>
      <c r="J306" s="1"/>
      <c r="K306" s="13"/>
    </row>
    <row r="307" spans="1:11" s="7" customFormat="1" ht="24.75" customHeight="1">
      <c r="A307" s="13"/>
      <c r="B307" s="14"/>
      <c r="C307" s="13"/>
      <c r="D307" s="15"/>
      <c r="E307" s="14"/>
      <c r="F307" s="16"/>
      <c r="G307" s="17"/>
      <c r="H307" s="1"/>
      <c r="I307" s="17"/>
      <c r="J307" s="1"/>
      <c r="K307" s="13"/>
    </row>
    <row r="308" spans="1:11" s="7" customFormat="1" ht="24.75" customHeight="1">
      <c r="A308" s="13"/>
      <c r="B308" s="14"/>
      <c r="C308" s="13"/>
      <c r="D308" s="15"/>
      <c r="E308" s="14"/>
      <c r="F308" s="16"/>
      <c r="G308" s="17"/>
      <c r="H308" s="1"/>
      <c r="I308" s="17"/>
      <c r="J308" s="1"/>
      <c r="K308" s="13"/>
    </row>
    <row r="309" spans="1:11" s="7" customFormat="1" ht="24.75" customHeight="1">
      <c r="A309" s="13"/>
      <c r="B309" s="14"/>
      <c r="C309" s="13"/>
      <c r="D309" s="15"/>
      <c r="E309" s="14"/>
      <c r="F309" s="16"/>
      <c r="G309" s="17"/>
      <c r="H309" s="1"/>
      <c r="I309" s="17"/>
      <c r="J309" s="1"/>
      <c r="K309" s="13"/>
    </row>
    <row r="310" spans="1:11" s="7" customFormat="1" ht="24.75" customHeight="1">
      <c r="A310" s="13"/>
      <c r="B310" s="14"/>
      <c r="C310" s="13"/>
      <c r="D310" s="15"/>
      <c r="E310" s="14"/>
      <c r="F310" s="16"/>
      <c r="G310" s="17"/>
      <c r="H310" s="1"/>
      <c r="I310" s="17"/>
      <c r="J310" s="1"/>
      <c r="K310" s="13"/>
    </row>
    <row r="311" spans="1:11" s="7" customFormat="1" ht="24.75" customHeight="1">
      <c r="A311" s="13"/>
      <c r="B311" s="14"/>
      <c r="C311" s="13"/>
      <c r="D311" s="15"/>
      <c r="E311" s="14"/>
      <c r="F311" s="16"/>
      <c r="G311" s="17"/>
      <c r="H311" s="1"/>
      <c r="I311" s="17"/>
      <c r="J311" s="1"/>
      <c r="K311" s="13"/>
    </row>
    <row r="312" spans="1:11" s="7" customFormat="1" ht="24.75" customHeight="1">
      <c r="A312" s="13"/>
      <c r="B312" s="14"/>
      <c r="C312" s="13"/>
      <c r="D312" s="15"/>
      <c r="E312" s="14"/>
      <c r="F312" s="16"/>
      <c r="G312" s="17"/>
      <c r="H312" s="1"/>
      <c r="I312" s="17"/>
      <c r="J312" s="1"/>
      <c r="K312" s="13"/>
    </row>
    <row r="313" spans="1:11" s="7" customFormat="1" ht="24.75" customHeight="1">
      <c r="A313" s="13"/>
      <c r="B313" s="14"/>
      <c r="C313" s="13"/>
      <c r="D313" s="15"/>
      <c r="E313" s="14"/>
      <c r="F313" s="16"/>
      <c r="G313" s="17"/>
      <c r="H313" s="1"/>
      <c r="I313" s="17"/>
      <c r="J313" s="1"/>
      <c r="K313" s="13"/>
    </row>
    <row r="314" spans="1:11" s="7" customFormat="1" ht="24.75" customHeight="1">
      <c r="A314" s="13"/>
      <c r="B314" s="14"/>
      <c r="C314" s="13"/>
      <c r="D314" s="15"/>
      <c r="E314" s="14"/>
      <c r="F314" s="16"/>
      <c r="G314" s="17"/>
      <c r="H314" s="1"/>
      <c r="I314" s="17"/>
      <c r="J314" s="1"/>
      <c r="K314" s="13"/>
    </row>
    <row r="315" spans="1:11" s="7" customFormat="1" ht="24.75" customHeight="1">
      <c r="A315" s="13"/>
      <c r="B315" s="14"/>
      <c r="C315" s="13"/>
      <c r="D315" s="15"/>
      <c r="E315" s="14"/>
      <c r="F315" s="16"/>
      <c r="G315" s="17"/>
      <c r="H315" s="1"/>
      <c r="I315" s="17"/>
      <c r="J315" s="1"/>
      <c r="K315" s="13"/>
    </row>
    <row r="316" spans="1:11" s="7" customFormat="1" ht="24.75" customHeight="1">
      <c r="A316" s="13"/>
      <c r="B316" s="14"/>
      <c r="C316" s="13"/>
      <c r="D316" s="15"/>
      <c r="E316" s="14"/>
      <c r="F316" s="16"/>
      <c r="G316" s="17"/>
      <c r="H316" s="1"/>
      <c r="I316" s="17"/>
      <c r="J316" s="1"/>
      <c r="K316" s="13"/>
    </row>
    <row r="317" spans="1:11" s="7" customFormat="1" ht="24.75" customHeight="1">
      <c r="A317" s="13"/>
      <c r="B317" s="14"/>
      <c r="C317" s="13"/>
      <c r="D317" s="15"/>
      <c r="E317" s="14"/>
      <c r="F317" s="16"/>
      <c r="G317" s="17"/>
      <c r="H317" s="1"/>
      <c r="I317" s="17"/>
      <c r="J317" s="1"/>
      <c r="K317" s="13"/>
    </row>
    <row r="318" spans="1:11" s="7" customFormat="1" ht="24.75" customHeight="1">
      <c r="A318" s="13"/>
      <c r="B318" s="14"/>
      <c r="C318" s="13"/>
      <c r="D318" s="15"/>
      <c r="E318" s="14"/>
      <c r="F318" s="16"/>
      <c r="G318" s="17"/>
      <c r="H318" s="1"/>
      <c r="I318" s="17"/>
      <c r="J318" s="1"/>
      <c r="K318" s="13"/>
    </row>
    <row r="319" spans="1:11" s="7" customFormat="1" ht="24.75" customHeight="1">
      <c r="A319" s="13"/>
      <c r="B319" s="14"/>
      <c r="C319" s="13"/>
      <c r="D319" s="15"/>
      <c r="E319" s="14"/>
      <c r="F319" s="16"/>
      <c r="G319" s="17"/>
      <c r="H319" s="1"/>
      <c r="I319" s="17"/>
      <c r="J319" s="1"/>
      <c r="K319" s="13"/>
    </row>
    <row r="320" spans="1:11" s="7" customFormat="1" ht="24.75" customHeight="1">
      <c r="A320" s="13"/>
      <c r="B320" s="14"/>
      <c r="C320" s="13"/>
      <c r="D320" s="15"/>
      <c r="E320" s="14"/>
      <c r="F320" s="16"/>
      <c r="G320" s="17"/>
      <c r="H320" s="1"/>
      <c r="I320" s="17"/>
      <c r="J320" s="1"/>
      <c r="K320" s="13"/>
    </row>
    <row r="321" spans="1:11" s="7" customFormat="1" ht="24.75" customHeight="1">
      <c r="A321" s="13"/>
      <c r="B321" s="14"/>
      <c r="C321" s="13"/>
      <c r="D321" s="15"/>
      <c r="E321" s="14"/>
      <c r="F321" s="16"/>
      <c r="G321" s="17"/>
      <c r="H321" s="1"/>
      <c r="I321" s="17"/>
      <c r="J321" s="1"/>
      <c r="K321" s="13"/>
    </row>
    <row r="322" spans="1:11" s="7" customFormat="1" ht="24.75" customHeight="1">
      <c r="A322" s="13"/>
      <c r="B322" s="14"/>
      <c r="C322" s="13"/>
      <c r="D322" s="15"/>
      <c r="E322" s="14"/>
      <c r="F322" s="16"/>
      <c r="G322" s="17"/>
      <c r="H322" s="1"/>
      <c r="I322" s="17"/>
      <c r="J322" s="1"/>
      <c r="K322" s="13"/>
    </row>
    <row r="323" spans="1:11" s="7" customFormat="1" ht="24.75" customHeight="1">
      <c r="A323" s="13"/>
      <c r="B323" s="14"/>
      <c r="C323" s="13"/>
      <c r="D323" s="15"/>
      <c r="E323" s="14"/>
      <c r="F323" s="16"/>
      <c r="G323" s="17"/>
      <c r="H323" s="1"/>
      <c r="I323" s="17"/>
      <c r="J323" s="1"/>
      <c r="K323" s="13"/>
    </row>
    <row r="324" spans="1:11" s="7" customFormat="1" ht="24.75" customHeight="1">
      <c r="A324" s="13"/>
      <c r="B324" s="14"/>
      <c r="C324" s="13"/>
      <c r="D324" s="15"/>
      <c r="E324" s="14"/>
      <c r="F324" s="16"/>
      <c r="G324" s="17"/>
      <c r="H324" s="1"/>
      <c r="I324" s="17"/>
      <c r="J324" s="1"/>
      <c r="K324" s="13"/>
    </row>
    <row r="325" spans="1:11" s="7" customFormat="1" ht="24.75" customHeight="1">
      <c r="A325" s="13"/>
      <c r="B325" s="14"/>
      <c r="C325" s="13"/>
      <c r="D325" s="15"/>
      <c r="E325" s="14"/>
      <c r="F325" s="16"/>
      <c r="G325" s="17"/>
      <c r="H325" s="1"/>
      <c r="I325" s="17"/>
      <c r="J325" s="1"/>
      <c r="K325" s="13"/>
    </row>
    <row r="326" spans="1:11" s="7" customFormat="1" ht="24.75" customHeight="1">
      <c r="A326" s="13"/>
      <c r="B326" s="14"/>
      <c r="C326" s="13"/>
      <c r="D326" s="15"/>
      <c r="E326" s="14"/>
      <c r="F326" s="16"/>
      <c r="G326" s="17"/>
      <c r="H326" s="1"/>
      <c r="I326" s="17"/>
      <c r="J326" s="1"/>
      <c r="K326" s="13"/>
    </row>
    <row r="327" spans="1:11" s="7" customFormat="1" ht="24.75" customHeight="1">
      <c r="A327" s="13"/>
      <c r="B327" s="14"/>
      <c r="C327" s="13"/>
      <c r="D327" s="15"/>
      <c r="E327" s="14"/>
      <c r="F327" s="16"/>
      <c r="G327" s="17"/>
      <c r="H327" s="1"/>
      <c r="I327" s="17"/>
      <c r="J327" s="1"/>
      <c r="K327" s="13"/>
    </row>
    <row r="328" spans="1:11" s="7" customFormat="1" ht="24.75" customHeight="1">
      <c r="A328" s="13"/>
      <c r="B328" s="14"/>
      <c r="C328" s="13"/>
      <c r="D328" s="15"/>
      <c r="E328" s="14"/>
      <c r="F328" s="16"/>
      <c r="G328" s="17"/>
      <c r="H328" s="1"/>
      <c r="I328" s="17"/>
      <c r="J328" s="1"/>
      <c r="K328" s="13"/>
    </row>
    <row r="329" spans="1:11" s="7" customFormat="1" ht="24.75" customHeight="1">
      <c r="A329" s="13"/>
      <c r="B329" s="14"/>
      <c r="C329" s="13"/>
      <c r="D329" s="15"/>
      <c r="E329" s="14"/>
      <c r="F329" s="16"/>
      <c r="G329" s="17"/>
      <c r="H329" s="1"/>
      <c r="I329" s="17"/>
      <c r="J329" s="1"/>
      <c r="K329" s="13"/>
    </row>
    <row r="330" spans="1:11" s="7" customFormat="1" ht="24.75" customHeight="1">
      <c r="A330" s="13"/>
      <c r="B330" s="14"/>
      <c r="C330" s="13"/>
      <c r="D330" s="15"/>
      <c r="E330" s="14"/>
      <c r="F330" s="16"/>
      <c r="G330" s="17"/>
      <c r="H330" s="1"/>
      <c r="I330" s="17"/>
      <c r="J330" s="1"/>
      <c r="K330" s="13"/>
    </row>
    <row r="331" spans="1:11" s="7" customFormat="1" ht="24.75" customHeight="1">
      <c r="A331" s="13"/>
      <c r="B331" s="14"/>
      <c r="C331" s="13"/>
      <c r="D331" s="15"/>
      <c r="E331" s="14"/>
      <c r="F331" s="16"/>
      <c r="G331" s="17"/>
      <c r="H331" s="1"/>
      <c r="I331" s="17"/>
      <c r="J331" s="1"/>
      <c r="K331" s="13"/>
    </row>
    <row r="332" spans="1:11" s="7" customFormat="1" ht="24.75" customHeight="1">
      <c r="A332" s="13"/>
      <c r="B332" s="14"/>
      <c r="C332" s="13"/>
      <c r="D332" s="15"/>
      <c r="E332" s="14"/>
      <c r="F332" s="16"/>
      <c r="G332" s="17"/>
      <c r="H332" s="1"/>
      <c r="I332" s="17"/>
      <c r="J332" s="1"/>
      <c r="K332" s="13"/>
    </row>
    <row r="333" spans="1:11" s="7" customFormat="1" ht="24.75" customHeight="1">
      <c r="A333" s="13"/>
      <c r="B333" s="14"/>
      <c r="C333" s="13"/>
      <c r="D333" s="15"/>
      <c r="E333" s="14"/>
      <c r="F333" s="16"/>
      <c r="G333" s="17"/>
      <c r="H333" s="1"/>
      <c r="I333" s="17"/>
      <c r="J333" s="1"/>
      <c r="K333" s="13"/>
    </row>
    <row r="334" spans="1:11" s="7" customFormat="1" ht="24.75" customHeight="1">
      <c r="A334" s="13"/>
      <c r="B334" s="14"/>
      <c r="C334" s="13"/>
      <c r="D334" s="15"/>
      <c r="E334" s="14"/>
      <c r="F334" s="16"/>
      <c r="G334" s="17"/>
      <c r="H334" s="1"/>
      <c r="I334" s="17"/>
      <c r="J334" s="1"/>
      <c r="K334" s="13"/>
    </row>
    <row r="335" spans="1:11" s="7" customFormat="1" ht="24.75" customHeight="1">
      <c r="A335" s="13"/>
      <c r="B335" s="14"/>
      <c r="C335" s="13"/>
      <c r="D335" s="15"/>
      <c r="E335" s="14"/>
      <c r="F335" s="16"/>
      <c r="G335" s="17"/>
      <c r="H335" s="1"/>
      <c r="I335" s="17"/>
      <c r="J335" s="1"/>
      <c r="K335" s="13"/>
    </row>
    <row r="336" spans="1:11" s="7" customFormat="1" ht="24.75" customHeight="1">
      <c r="A336" s="13"/>
      <c r="B336" s="14"/>
      <c r="C336" s="13"/>
      <c r="D336" s="15"/>
      <c r="E336" s="14"/>
      <c r="F336" s="16"/>
      <c r="G336" s="17"/>
      <c r="H336" s="1"/>
      <c r="I336" s="17"/>
      <c r="J336" s="1"/>
      <c r="K336" s="13"/>
    </row>
    <row r="337" spans="1:11" s="7" customFormat="1" ht="24.75" customHeight="1">
      <c r="A337" s="13"/>
      <c r="B337" s="14"/>
      <c r="C337" s="13"/>
      <c r="D337" s="15"/>
      <c r="E337" s="14"/>
      <c r="F337" s="16"/>
      <c r="G337" s="17"/>
      <c r="H337" s="1"/>
      <c r="I337" s="17"/>
      <c r="J337" s="1"/>
      <c r="K337" s="13"/>
    </row>
    <row r="338" spans="1:11" s="7" customFormat="1" ht="24.75" customHeight="1">
      <c r="A338" s="13"/>
      <c r="B338" s="14"/>
      <c r="C338" s="13"/>
      <c r="D338" s="15"/>
      <c r="E338" s="14"/>
      <c r="F338" s="16"/>
      <c r="G338" s="17"/>
      <c r="H338" s="1"/>
      <c r="I338" s="17"/>
      <c r="J338" s="1"/>
      <c r="K338" s="13"/>
    </row>
    <row r="339" spans="1:11" s="7" customFormat="1" ht="24.75" customHeight="1">
      <c r="A339" s="13"/>
      <c r="B339" s="14"/>
      <c r="C339" s="13"/>
      <c r="D339" s="15"/>
      <c r="E339" s="14"/>
      <c r="F339" s="16"/>
      <c r="G339" s="17"/>
      <c r="H339" s="1"/>
      <c r="I339" s="17"/>
      <c r="J339" s="1"/>
      <c r="K339" s="13"/>
    </row>
    <row r="340" spans="1:11" s="7" customFormat="1" ht="24.75" customHeight="1">
      <c r="A340" s="13"/>
      <c r="B340" s="14"/>
      <c r="C340" s="13"/>
      <c r="D340" s="15"/>
      <c r="E340" s="14"/>
      <c r="F340" s="16"/>
      <c r="G340" s="17"/>
      <c r="H340" s="1"/>
      <c r="I340" s="17"/>
      <c r="J340" s="1"/>
      <c r="K340" s="13"/>
    </row>
    <row r="341" spans="1:11" s="7" customFormat="1" ht="24.75" customHeight="1">
      <c r="A341" s="13"/>
      <c r="B341" s="14"/>
      <c r="C341" s="13"/>
      <c r="D341" s="15"/>
      <c r="E341" s="14"/>
      <c r="F341" s="16"/>
      <c r="G341" s="17"/>
      <c r="H341" s="1"/>
      <c r="I341" s="17"/>
      <c r="J341" s="1"/>
      <c r="K341" s="13"/>
    </row>
    <row r="342" spans="1:11" s="7" customFormat="1" ht="24.75" customHeight="1">
      <c r="A342" s="13"/>
      <c r="B342" s="14"/>
      <c r="C342" s="13"/>
      <c r="D342" s="15"/>
      <c r="E342" s="14"/>
      <c r="F342" s="16"/>
      <c r="G342" s="17"/>
      <c r="H342" s="1"/>
      <c r="I342" s="17"/>
      <c r="J342" s="1"/>
      <c r="K342" s="13"/>
    </row>
    <row r="343" spans="1:11" s="7" customFormat="1" ht="24.75" customHeight="1">
      <c r="A343" s="13"/>
      <c r="B343" s="14"/>
      <c r="C343" s="13"/>
      <c r="D343" s="15"/>
      <c r="E343" s="14"/>
      <c r="F343" s="16"/>
      <c r="G343" s="17"/>
      <c r="H343" s="1"/>
      <c r="I343" s="17"/>
      <c r="J343" s="1"/>
      <c r="K343" s="13"/>
    </row>
    <row r="344" spans="1:11" s="7" customFormat="1" ht="24.75" customHeight="1">
      <c r="A344" s="13"/>
      <c r="B344" s="14"/>
      <c r="C344" s="13"/>
      <c r="D344" s="15"/>
      <c r="E344" s="14"/>
      <c r="F344" s="16"/>
      <c r="G344" s="17"/>
      <c r="H344" s="1"/>
      <c r="I344" s="17"/>
      <c r="J344" s="1"/>
      <c r="K344" s="13"/>
    </row>
    <row r="345" spans="1:11" s="7" customFormat="1" ht="24.75" customHeight="1">
      <c r="A345" s="13"/>
      <c r="B345" s="14"/>
      <c r="C345" s="13"/>
      <c r="D345" s="15"/>
      <c r="E345" s="14"/>
      <c r="F345" s="16"/>
      <c r="G345" s="17"/>
      <c r="H345" s="1"/>
      <c r="I345" s="17"/>
      <c r="J345" s="1"/>
      <c r="K345" s="13"/>
    </row>
    <row r="346" spans="1:11" s="7" customFormat="1" ht="24.75" customHeight="1">
      <c r="A346" s="13"/>
      <c r="B346" s="14"/>
      <c r="C346" s="13"/>
      <c r="D346" s="15"/>
      <c r="E346" s="14"/>
      <c r="F346" s="16"/>
      <c r="G346" s="17"/>
      <c r="H346" s="1"/>
      <c r="I346" s="17"/>
      <c r="J346" s="1"/>
      <c r="K346" s="13"/>
    </row>
    <row r="347" spans="1:11" s="7" customFormat="1" ht="24.75" customHeight="1">
      <c r="A347" s="13"/>
      <c r="B347" s="14"/>
      <c r="C347" s="13"/>
      <c r="D347" s="15"/>
      <c r="E347" s="14"/>
      <c r="F347" s="16"/>
      <c r="G347" s="17"/>
      <c r="H347" s="1"/>
      <c r="I347" s="17"/>
      <c r="J347" s="1"/>
      <c r="K347" s="13"/>
    </row>
    <row r="348" spans="1:11" s="7" customFormat="1" ht="24.75" customHeight="1">
      <c r="A348" s="13"/>
      <c r="B348" s="14"/>
      <c r="C348" s="13"/>
      <c r="D348" s="15"/>
      <c r="E348" s="14"/>
      <c r="F348" s="16"/>
      <c r="G348" s="17"/>
      <c r="H348" s="1"/>
      <c r="I348" s="17"/>
      <c r="J348" s="1"/>
      <c r="K348" s="13"/>
    </row>
    <row r="349" spans="1:11" s="7" customFormat="1" ht="24.75" customHeight="1">
      <c r="A349" s="13"/>
      <c r="B349" s="14"/>
      <c r="C349" s="13"/>
      <c r="D349" s="15"/>
      <c r="E349" s="14"/>
      <c r="F349" s="16"/>
      <c r="G349" s="17"/>
      <c r="H349" s="1"/>
      <c r="I349" s="17"/>
      <c r="J349" s="1"/>
      <c r="K349" s="13"/>
    </row>
    <row r="350" spans="1:11" s="7" customFormat="1" ht="24.75" customHeight="1">
      <c r="A350" s="13"/>
      <c r="B350" s="14"/>
      <c r="C350" s="13"/>
      <c r="D350" s="15"/>
      <c r="E350" s="14"/>
      <c r="F350" s="16"/>
      <c r="G350" s="17"/>
      <c r="H350" s="1"/>
      <c r="I350" s="17"/>
      <c r="J350" s="1"/>
      <c r="K350" s="13"/>
    </row>
    <row r="351" spans="1:11" s="7" customFormat="1" ht="24.75" customHeight="1">
      <c r="A351" s="13"/>
      <c r="B351" s="14"/>
      <c r="C351" s="13"/>
      <c r="D351" s="15"/>
      <c r="E351" s="14"/>
      <c r="F351" s="16"/>
      <c r="G351" s="17"/>
      <c r="H351" s="1"/>
      <c r="I351" s="17"/>
      <c r="J351" s="1"/>
      <c r="K351" s="13"/>
    </row>
    <row r="352" spans="1:11" s="7" customFormat="1" ht="24.75" customHeight="1">
      <c r="A352" s="13"/>
      <c r="B352" s="14"/>
      <c r="C352" s="13"/>
      <c r="D352" s="15"/>
      <c r="E352" s="14"/>
      <c r="F352" s="16"/>
      <c r="G352" s="17"/>
      <c r="H352" s="1"/>
      <c r="I352" s="17"/>
      <c r="J352" s="1"/>
      <c r="K352" s="13"/>
    </row>
    <row r="353" spans="1:11" s="7" customFormat="1" ht="24.75" customHeight="1">
      <c r="A353" s="13"/>
      <c r="B353" s="14"/>
      <c r="C353" s="13"/>
      <c r="D353" s="15"/>
      <c r="E353" s="14"/>
      <c r="F353" s="16"/>
      <c r="G353" s="17"/>
      <c r="H353" s="1"/>
      <c r="I353" s="17"/>
      <c r="J353" s="1"/>
      <c r="K353" s="13"/>
    </row>
    <row r="354" spans="1:11" s="7" customFormat="1" ht="24.75" customHeight="1">
      <c r="A354" s="13"/>
      <c r="B354" s="14"/>
      <c r="C354" s="13"/>
      <c r="D354" s="15"/>
      <c r="E354" s="14"/>
      <c r="F354" s="16"/>
      <c r="G354" s="17"/>
      <c r="H354" s="1"/>
      <c r="I354" s="17"/>
      <c r="J354" s="1"/>
      <c r="K354" s="13"/>
    </row>
    <row r="355" spans="1:11" s="7" customFormat="1" ht="24.75" customHeight="1">
      <c r="A355" s="13"/>
      <c r="B355" s="14"/>
      <c r="C355" s="13"/>
      <c r="D355" s="15"/>
      <c r="E355" s="14"/>
      <c r="F355" s="16"/>
      <c r="G355" s="17"/>
      <c r="H355" s="1"/>
      <c r="I355" s="17"/>
      <c r="J355" s="1"/>
      <c r="K355" s="13"/>
    </row>
    <row r="356" spans="1:11" s="7" customFormat="1" ht="24.75" customHeight="1">
      <c r="A356" s="13"/>
      <c r="B356" s="14"/>
      <c r="C356" s="13"/>
      <c r="D356" s="15"/>
      <c r="E356" s="14"/>
      <c r="F356" s="16"/>
      <c r="G356" s="17"/>
      <c r="H356" s="1"/>
      <c r="I356" s="17"/>
      <c r="J356" s="1"/>
      <c r="K356" s="13"/>
    </row>
    <row r="357" spans="1:11" s="7" customFormat="1" ht="24.75" customHeight="1">
      <c r="A357" s="13"/>
      <c r="B357" s="14"/>
      <c r="C357" s="13"/>
      <c r="D357" s="15"/>
      <c r="E357" s="14"/>
      <c r="F357" s="16"/>
      <c r="G357" s="17"/>
      <c r="H357" s="1"/>
      <c r="I357" s="17"/>
      <c r="J357" s="1"/>
      <c r="K357" s="13"/>
    </row>
    <row r="358" spans="1:11" s="7" customFormat="1" ht="24.75" customHeight="1">
      <c r="A358" s="13"/>
      <c r="B358" s="14"/>
      <c r="C358" s="13"/>
      <c r="D358" s="15"/>
      <c r="E358" s="14"/>
      <c r="F358" s="16"/>
      <c r="G358" s="17"/>
      <c r="H358" s="1"/>
      <c r="I358" s="17"/>
      <c r="J358" s="1"/>
      <c r="K358" s="13"/>
    </row>
    <row r="359" spans="1:11" s="7" customFormat="1" ht="24.75" customHeight="1">
      <c r="A359" s="13"/>
      <c r="B359" s="14"/>
      <c r="C359" s="13"/>
      <c r="D359" s="15"/>
      <c r="E359" s="14"/>
      <c r="F359" s="16"/>
      <c r="G359" s="17"/>
      <c r="H359" s="1"/>
      <c r="I359" s="17"/>
      <c r="J359" s="1"/>
      <c r="K359" s="13"/>
    </row>
    <row r="360" spans="1:11" s="7" customFormat="1" ht="24.75" customHeight="1">
      <c r="A360" s="13"/>
      <c r="B360" s="14"/>
      <c r="C360" s="13"/>
      <c r="D360" s="15"/>
      <c r="E360" s="14"/>
      <c r="F360" s="16"/>
      <c r="G360" s="17"/>
      <c r="H360" s="1"/>
      <c r="I360" s="17"/>
      <c r="J360" s="1"/>
      <c r="K360" s="13"/>
    </row>
    <row r="361" spans="1:11" s="7" customFormat="1" ht="24.75" customHeight="1">
      <c r="A361" s="13"/>
      <c r="B361" s="14"/>
      <c r="C361" s="13"/>
      <c r="D361" s="15"/>
      <c r="E361" s="14"/>
      <c r="F361" s="16"/>
      <c r="G361" s="17"/>
      <c r="H361" s="1"/>
      <c r="I361" s="17"/>
      <c r="J361" s="1"/>
      <c r="K361" s="13"/>
    </row>
    <row r="362" spans="1:11" s="7" customFormat="1" ht="24.75" customHeight="1">
      <c r="A362" s="13"/>
      <c r="B362" s="14"/>
      <c r="C362" s="13"/>
      <c r="D362" s="15"/>
      <c r="E362" s="14"/>
      <c r="F362" s="16"/>
      <c r="G362" s="17"/>
      <c r="H362" s="1"/>
      <c r="I362" s="17"/>
      <c r="J362" s="1"/>
      <c r="K362" s="13"/>
    </row>
    <row r="363" spans="1:11" s="7" customFormat="1" ht="24.75" customHeight="1">
      <c r="A363" s="13"/>
      <c r="B363" s="14"/>
      <c r="C363" s="13"/>
      <c r="D363" s="15"/>
      <c r="E363" s="14"/>
      <c r="F363" s="16"/>
      <c r="G363" s="17"/>
      <c r="H363" s="1"/>
      <c r="I363" s="17"/>
      <c r="J363" s="1"/>
      <c r="K363" s="13"/>
    </row>
    <row r="364" spans="1:11" s="7" customFormat="1" ht="24.75" customHeight="1">
      <c r="A364" s="13"/>
      <c r="B364" s="14"/>
      <c r="C364" s="13"/>
      <c r="D364" s="15"/>
      <c r="E364" s="14"/>
      <c r="F364" s="16"/>
      <c r="G364" s="17"/>
      <c r="H364" s="1"/>
      <c r="I364" s="17"/>
      <c r="J364" s="1"/>
      <c r="K364" s="13"/>
    </row>
    <row r="365" spans="1:11" s="7" customFormat="1" ht="24.75" customHeight="1">
      <c r="A365" s="13"/>
      <c r="B365" s="14"/>
      <c r="C365" s="13"/>
      <c r="D365" s="15"/>
      <c r="E365" s="14"/>
      <c r="F365" s="16"/>
      <c r="G365" s="17"/>
      <c r="H365" s="1"/>
      <c r="I365" s="17"/>
      <c r="J365" s="1"/>
      <c r="K365" s="13"/>
    </row>
    <row r="366" spans="1:11" s="7" customFormat="1" ht="24.75" customHeight="1">
      <c r="A366" s="13"/>
      <c r="B366" s="14"/>
      <c r="C366" s="13"/>
      <c r="D366" s="15"/>
      <c r="E366" s="14"/>
      <c r="F366" s="16"/>
      <c r="G366" s="17"/>
      <c r="H366" s="1"/>
      <c r="I366" s="17"/>
      <c r="J366" s="1"/>
      <c r="K366" s="13"/>
    </row>
    <row r="367" spans="1:11" s="7" customFormat="1" ht="24.75" customHeight="1">
      <c r="A367" s="13"/>
      <c r="B367" s="14"/>
      <c r="C367" s="13"/>
      <c r="D367" s="15"/>
      <c r="E367" s="14"/>
      <c r="F367" s="16"/>
      <c r="G367" s="17"/>
      <c r="H367" s="1"/>
      <c r="I367" s="17"/>
      <c r="J367" s="1"/>
      <c r="K367" s="13"/>
    </row>
    <row r="368" spans="1:11" s="7" customFormat="1" ht="24.75" customHeight="1">
      <c r="A368" s="13"/>
      <c r="B368" s="14"/>
      <c r="C368" s="13"/>
      <c r="D368" s="15"/>
      <c r="E368" s="14"/>
      <c r="F368" s="16"/>
      <c r="G368" s="17"/>
      <c r="H368" s="1"/>
      <c r="I368" s="17"/>
      <c r="J368" s="1"/>
      <c r="K368" s="13"/>
    </row>
    <row r="369" spans="1:11" s="7" customFormat="1" ht="24.75" customHeight="1">
      <c r="A369" s="13"/>
      <c r="B369" s="14"/>
      <c r="C369" s="13"/>
      <c r="D369" s="15"/>
      <c r="E369" s="14"/>
      <c r="F369" s="16"/>
      <c r="G369" s="17"/>
      <c r="H369" s="1"/>
      <c r="I369" s="17"/>
      <c r="J369" s="1"/>
      <c r="K369" s="13"/>
    </row>
    <row r="370" spans="1:11" s="7" customFormat="1" ht="24.75" customHeight="1">
      <c r="A370" s="13"/>
      <c r="B370" s="14"/>
      <c r="C370" s="13"/>
      <c r="D370" s="15"/>
      <c r="E370" s="14"/>
      <c r="F370" s="16"/>
      <c r="G370" s="17"/>
      <c r="H370" s="1"/>
      <c r="I370" s="17"/>
      <c r="J370" s="1"/>
      <c r="K370" s="13"/>
    </row>
    <row r="371" spans="1:11" s="7" customFormat="1" ht="24.75" customHeight="1">
      <c r="A371" s="13"/>
      <c r="B371" s="14"/>
      <c r="C371" s="13"/>
      <c r="D371" s="15"/>
      <c r="E371" s="14"/>
      <c r="F371" s="16"/>
      <c r="G371" s="17"/>
      <c r="H371" s="1"/>
      <c r="I371" s="17"/>
      <c r="J371" s="1"/>
      <c r="K371" s="13"/>
    </row>
    <row r="372" spans="1:11" s="7" customFormat="1" ht="24.75" customHeight="1">
      <c r="A372" s="13"/>
      <c r="B372" s="14"/>
      <c r="C372" s="13"/>
      <c r="D372" s="15"/>
      <c r="E372" s="14"/>
      <c r="F372" s="16"/>
      <c r="G372" s="17"/>
      <c r="H372" s="1"/>
      <c r="I372" s="17"/>
      <c r="J372" s="1"/>
      <c r="K372" s="13"/>
    </row>
    <row r="373" spans="1:11" s="7" customFormat="1" ht="24.75" customHeight="1">
      <c r="A373" s="13"/>
      <c r="B373" s="14"/>
      <c r="C373" s="13"/>
      <c r="D373" s="15"/>
      <c r="E373" s="14"/>
      <c r="F373" s="16"/>
      <c r="G373" s="17"/>
      <c r="H373" s="1"/>
      <c r="I373" s="17"/>
      <c r="J373" s="1"/>
      <c r="K373" s="13"/>
    </row>
    <row r="374" spans="1:11" s="7" customFormat="1" ht="24.75" customHeight="1">
      <c r="A374" s="13"/>
      <c r="B374" s="14"/>
      <c r="C374" s="13"/>
      <c r="D374" s="15"/>
      <c r="E374" s="14"/>
      <c r="F374" s="16"/>
      <c r="G374" s="17"/>
      <c r="H374" s="1"/>
      <c r="I374" s="17"/>
      <c r="J374" s="1"/>
      <c r="K374" s="13"/>
    </row>
    <row r="375" spans="1:11" s="7" customFormat="1" ht="24.75" customHeight="1">
      <c r="A375" s="13"/>
      <c r="B375" s="14"/>
      <c r="C375" s="13"/>
      <c r="D375" s="15"/>
      <c r="E375" s="14"/>
      <c r="F375" s="16"/>
      <c r="G375" s="17"/>
      <c r="H375" s="1"/>
      <c r="I375" s="17"/>
      <c r="J375" s="1"/>
      <c r="K375" s="13"/>
    </row>
    <row r="376" spans="1:11" s="7" customFormat="1" ht="24.75" customHeight="1">
      <c r="A376" s="13"/>
      <c r="B376" s="14"/>
      <c r="C376" s="13"/>
      <c r="D376" s="15"/>
      <c r="E376" s="14"/>
      <c r="F376" s="16"/>
      <c r="G376" s="17"/>
      <c r="H376" s="1"/>
      <c r="I376" s="17"/>
      <c r="J376" s="1"/>
      <c r="K376" s="13"/>
    </row>
    <row r="377" spans="1:11" s="7" customFormat="1" ht="24.75" customHeight="1">
      <c r="A377" s="13"/>
      <c r="B377" s="14"/>
      <c r="C377" s="13"/>
      <c r="D377" s="15"/>
      <c r="E377" s="14"/>
      <c r="F377" s="16"/>
      <c r="G377" s="17"/>
      <c r="H377" s="1"/>
      <c r="I377" s="17"/>
      <c r="J377" s="1"/>
      <c r="K377" s="13"/>
    </row>
    <row r="378" spans="1:11" s="7" customFormat="1" ht="24.75" customHeight="1">
      <c r="A378" s="13"/>
      <c r="B378" s="14"/>
      <c r="C378" s="13"/>
      <c r="D378" s="15"/>
      <c r="E378" s="14"/>
      <c r="F378" s="16"/>
      <c r="G378" s="17"/>
      <c r="H378" s="1"/>
      <c r="I378" s="17"/>
      <c r="J378" s="1"/>
      <c r="K378" s="13"/>
    </row>
    <row r="379" spans="1:11" s="7" customFormat="1" ht="24.75" customHeight="1">
      <c r="A379" s="13"/>
      <c r="B379" s="14"/>
      <c r="C379" s="13"/>
      <c r="D379" s="15"/>
      <c r="E379" s="14"/>
      <c r="F379" s="16"/>
      <c r="G379" s="17"/>
      <c r="H379" s="1"/>
      <c r="I379" s="17"/>
      <c r="J379" s="1"/>
      <c r="K379" s="13"/>
    </row>
    <row r="380" spans="1:11" s="7" customFormat="1" ht="24.75" customHeight="1">
      <c r="A380" s="13"/>
      <c r="B380" s="14"/>
      <c r="C380" s="13"/>
      <c r="D380" s="15"/>
      <c r="E380" s="14"/>
      <c r="F380" s="16"/>
      <c r="G380" s="17"/>
      <c r="H380" s="1"/>
      <c r="I380" s="17"/>
      <c r="J380" s="1"/>
      <c r="K380" s="13"/>
    </row>
    <row r="381" spans="1:11" s="7" customFormat="1" ht="24.75" customHeight="1">
      <c r="A381" s="13"/>
      <c r="B381" s="14"/>
      <c r="C381" s="13"/>
      <c r="D381" s="15"/>
      <c r="E381" s="14"/>
      <c r="F381" s="16"/>
      <c r="G381" s="17"/>
      <c r="H381" s="1"/>
      <c r="I381" s="17"/>
      <c r="J381" s="1"/>
      <c r="K381" s="13"/>
    </row>
    <row r="382" spans="1:11" s="7" customFormat="1" ht="24.75" customHeight="1">
      <c r="A382" s="13"/>
      <c r="B382" s="14"/>
      <c r="C382" s="13"/>
      <c r="D382" s="15"/>
      <c r="E382" s="14"/>
      <c r="F382" s="16"/>
      <c r="G382" s="17"/>
      <c r="H382" s="1"/>
      <c r="I382" s="17"/>
      <c r="J382" s="1"/>
      <c r="K382" s="13"/>
    </row>
    <row r="383" spans="1:11" s="7" customFormat="1" ht="24.75" customHeight="1">
      <c r="A383" s="13"/>
      <c r="B383" s="14"/>
      <c r="C383" s="13"/>
      <c r="D383" s="15"/>
      <c r="E383" s="14"/>
      <c r="F383" s="16"/>
      <c r="G383" s="17"/>
      <c r="H383" s="1"/>
      <c r="I383" s="17"/>
      <c r="J383" s="1"/>
      <c r="K383" s="13"/>
    </row>
    <row r="384" spans="1:11" s="7" customFormat="1" ht="24.75" customHeight="1">
      <c r="A384" s="13"/>
      <c r="B384" s="14"/>
      <c r="C384" s="13"/>
      <c r="D384" s="15"/>
      <c r="E384" s="14"/>
      <c r="F384" s="16"/>
      <c r="G384" s="17"/>
      <c r="H384" s="1"/>
      <c r="I384" s="17"/>
      <c r="J384" s="1"/>
      <c r="K384" s="13"/>
    </row>
    <row r="385" spans="1:11" s="7" customFormat="1" ht="24.75" customHeight="1">
      <c r="A385" s="13"/>
      <c r="B385" s="14"/>
      <c r="C385" s="13"/>
      <c r="D385" s="15"/>
      <c r="E385" s="14"/>
      <c r="F385" s="16"/>
      <c r="G385" s="17"/>
      <c r="H385" s="1"/>
      <c r="I385" s="17"/>
      <c r="J385" s="1"/>
      <c r="K385" s="13"/>
    </row>
    <row r="386" spans="1:11" s="7" customFormat="1" ht="24.75" customHeight="1">
      <c r="A386" s="13"/>
      <c r="B386" s="14"/>
      <c r="C386" s="13"/>
      <c r="D386" s="15"/>
      <c r="E386" s="14"/>
      <c r="F386" s="16"/>
      <c r="G386" s="17"/>
      <c r="H386" s="1"/>
      <c r="I386" s="17"/>
      <c r="J386" s="1"/>
      <c r="K386" s="13"/>
    </row>
    <row r="387" spans="1:11" s="7" customFormat="1" ht="24.75" customHeight="1">
      <c r="A387" s="13"/>
      <c r="B387" s="14"/>
      <c r="C387" s="13"/>
      <c r="D387" s="15"/>
      <c r="E387" s="14"/>
      <c r="F387" s="16"/>
      <c r="G387" s="17"/>
      <c r="H387" s="1"/>
      <c r="I387" s="17"/>
      <c r="J387" s="1"/>
      <c r="K387" s="13"/>
    </row>
    <row r="388" spans="1:11" s="7" customFormat="1" ht="24.75" customHeight="1">
      <c r="A388" s="13"/>
      <c r="B388" s="14"/>
      <c r="C388" s="13"/>
      <c r="D388" s="15"/>
      <c r="E388" s="14"/>
      <c r="F388" s="16"/>
      <c r="G388" s="17"/>
      <c r="H388" s="1"/>
      <c r="I388" s="17"/>
      <c r="J388" s="1"/>
      <c r="K388" s="13"/>
    </row>
    <row r="389" spans="1:11" s="7" customFormat="1" ht="24.75" customHeight="1">
      <c r="A389" s="13"/>
      <c r="B389" s="14"/>
      <c r="C389" s="13"/>
      <c r="D389" s="15"/>
      <c r="E389" s="14"/>
      <c r="F389" s="16"/>
      <c r="G389" s="17"/>
      <c r="H389" s="1"/>
      <c r="I389" s="17"/>
      <c r="J389" s="1"/>
      <c r="K389" s="13"/>
    </row>
    <row r="390" spans="1:11" s="7" customFormat="1" ht="24.75" customHeight="1">
      <c r="A390" s="13"/>
      <c r="B390" s="14"/>
      <c r="C390" s="13"/>
      <c r="D390" s="15"/>
      <c r="E390" s="14"/>
      <c r="F390" s="16"/>
      <c r="G390" s="17"/>
      <c r="H390" s="1"/>
      <c r="I390" s="17"/>
      <c r="J390" s="1"/>
      <c r="K390" s="13"/>
    </row>
    <row r="391" spans="1:11" s="7" customFormat="1" ht="24.75" customHeight="1">
      <c r="A391" s="13"/>
      <c r="B391" s="14"/>
      <c r="C391" s="13"/>
      <c r="D391" s="15"/>
      <c r="E391" s="14"/>
      <c r="F391" s="16"/>
      <c r="G391" s="17"/>
      <c r="H391" s="1"/>
      <c r="I391" s="17"/>
      <c r="J391" s="1"/>
      <c r="K391" s="13"/>
    </row>
    <row r="392" spans="1:11" s="7" customFormat="1" ht="24.75" customHeight="1">
      <c r="A392" s="13"/>
      <c r="B392" s="14"/>
      <c r="C392" s="13"/>
      <c r="D392" s="15"/>
      <c r="E392" s="14"/>
      <c r="F392" s="16"/>
      <c r="G392" s="17"/>
      <c r="H392" s="1"/>
      <c r="I392" s="17"/>
      <c r="J392" s="1"/>
      <c r="K392" s="13"/>
    </row>
    <row r="393" spans="1:11" s="7" customFormat="1" ht="24.75" customHeight="1">
      <c r="A393" s="13"/>
      <c r="B393" s="14"/>
      <c r="C393" s="13"/>
      <c r="D393" s="15"/>
      <c r="E393" s="14"/>
      <c r="F393" s="16"/>
      <c r="G393" s="17"/>
      <c r="H393" s="1"/>
      <c r="I393" s="17"/>
      <c r="J393" s="1"/>
      <c r="K393" s="13"/>
    </row>
    <row r="394" spans="1:11" s="7" customFormat="1" ht="24.75" customHeight="1">
      <c r="A394" s="13"/>
      <c r="B394" s="14"/>
      <c r="C394" s="13"/>
      <c r="D394" s="15"/>
      <c r="E394" s="14"/>
      <c r="F394" s="16"/>
      <c r="G394" s="17"/>
      <c r="H394" s="1"/>
      <c r="I394" s="17"/>
      <c r="J394" s="1"/>
      <c r="K394" s="13"/>
    </row>
    <row r="395" spans="1:11" s="7" customFormat="1" ht="24.75" customHeight="1">
      <c r="A395" s="13"/>
      <c r="B395" s="14"/>
      <c r="C395" s="13"/>
      <c r="D395" s="15"/>
      <c r="E395" s="14"/>
      <c r="F395" s="16"/>
      <c r="G395" s="17"/>
      <c r="H395" s="1"/>
      <c r="I395" s="17"/>
      <c r="J395" s="1"/>
      <c r="K395" s="13"/>
    </row>
    <row r="396" spans="1:11" s="7" customFormat="1" ht="24.75" customHeight="1">
      <c r="A396" s="13"/>
      <c r="B396" s="14"/>
      <c r="C396" s="13"/>
      <c r="D396" s="15"/>
      <c r="E396" s="14"/>
      <c r="F396" s="16"/>
      <c r="G396" s="17"/>
      <c r="H396" s="1"/>
      <c r="I396" s="17"/>
      <c r="J396" s="1"/>
      <c r="K396" s="13"/>
    </row>
    <row r="397" spans="1:11" s="7" customFormat="1" ht="24.75" customHeight="1">
      <c r="A397" s="13"/>
      <c r="B397" s="14"/>
      <c r="C397" s="13"/>
      <c r="D397" s="15"/>
      <c r="E397" s="14"/>
      <c r="F397" s="16"/>
      <c r="G397" s="17"/>
      <c r="H397" s="1"/>
      <c r="I397" s="17"/>
      <c r="J397" s="1"/>
      <c r="K397" s="13"/>
    </row>
    <row r="398" spans="1:11" s="7" customFormat="1" ht="24.75" customHeight="1">
      <c r="A398" s="13"/>
      <c r="B398" s="14"/>
      <c r="C398" s="13"/>
      <c r="D398" s="15"/>
      <c r="E398" s="14"/>
      <c r="F398" s="16"/>
      <c r="G398" s="17"/>
      <c r="H398" s="1"/>
      <c r="I398" s="17"/>
      <c r="J398" s="1"/>
      <c r="K398" s="13"/>
    </row>
    <row r="399" spans="1:11" s="7" customFormat="1" ht="24.75" customHeight="1">
      <c r="A399" s="13"/>
      <c r="B399" s="14"/>
      <c r="C399" s="13"/>
      <c r="D399" s="15"/>
      <c r="E399" s="14"/>
      <c r="F399" s="16"/>
      <c r="G399" s="17"/>
      <c r="H399" s="1"/>
      <c r="I399" s="17"/>
      <c r="J399" s="1"/>
      <c r="K399" s="13"/>
    </row>
    <row r="400" spans="1:11" s="7" customFormat="1" ht="24.75" customHeight="1">
      <c r="A400" s="13"/>
      <c r="B400" s="14"/>
      <c r="C400" s="13"/>
      <c r="D400" s="15"/>
      <c r="E400" s="14"/>
      <c r="F400" s="16"/>
      <c r="G400" s="17"/>
      <c r="H400" s="1"/>
      <c r="I400" s="17"/>
      <c r="J400" s="1"/>
      <c r="K400" s="13"/>
    </row>
    <row r="401" spans="1:11" s="7" customFormat="1" ht="24.75" customHeight="1">
      <c r="A401" s="13"/>
      <c r="B401" s="14"/>
      <c r="C401" s="13"/>
      <c r="D401" s="15"/>
      <c r="E401" s="14"/>
      <c r="F401" s="16"/>
      <c r="G401" s="17"/>
      <c r="H401" s="1"/>
      <c r="I401" s="17"/>
      <c r="J401" s="1"/>
      <c r="K401" s="13"/>
    </row>
    <row r="402" spans="1:11" s="7" customFormat="1" ht="24.75" customHeight="1">
      <c r="A402" s="13"/>
      <c r="B402" s="14"/>
      <c r="C402" s="13"/>
      <c r="D402" s="15"/>
      <c r="E402" s="14"/>
      <c r="F402" s="16"/>
      <c r="G402" s="17"/>
      <c r="H402" s="1"/>
      <c r="I402" s="17"/>
      <c r="J402" s="1"/>
      <c r="K402" s="13"/>
    </row>
    <row r="403" spans="1:11" s="7" customFormat="1" ht="24.75" customHeight="1">
      <c r="A403" s="13"/>
      <c r="B403" s="14"/>
      <c r="C403" s="13"/>
      <c r="D403" s="15"/>
      <c r="E403" s="14"/>
      <c r="F403" s="16"/>
      <c r="G403" s="17"/>
      <c r="H403" s="1"/>
      <c r="I403" s="17"/>
      <c r="J403" s="1"/>
      <c r="K403" s="13"/>
    </row>
  </sheetData>
  <sheetProtection/>
  <mergeCells count="16">
    <mergeCell ref="J4:J5"/>
    <mergeCell ref="F4:F5"/>
    <mergeCell ref="E4:E5"/>
    <mergeCell ref="A4:A5"/>
    <mergeCell ref="B4:B5"/>
    <mergeCell ref="C4:D4"/>
    <mergeCell ref="A213:B213"/>
    <mergeCell ref="A224:B224"/>
    <mergeCell ref="A233:B233"/>
    <mergeCell ref="A236:B236"/>
    <mergeCell ref="A1:K1"/>
    <mergeCell ref="A2:K2"/>
    <mergeCell ref="A3:K3"/>
    <mergeCell ref="G4:G5"/>
    <mergeCell ref="H4:H5"/>
    <mergeCell ref="I4:I5"/>
  </mergeCells>
  <printOptions horizontalCentered="1"/>
  <pageMargins left="0" right="0" top="0.7480314960629921" bottom="0.7480314960629921" header="0.31496062992125984" footer="0.31496062992125984"/>
  <pageSetup orientation="portrait" paperSize="9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38"/>
  <sheetViews>
    <sheetView tabSelected="1" zoomScalePageLayoutView="0" workbookViewId="0" topLeftCell="A1">
      <pane ySplit="7" topLeftCell="A125" activePane="bottomLeft" state="frozen"/>
      <selection pane="topLeft" activeCell="A1" sqref="A1"/>
      <selection pane="bottomLeft" activeCell="L127" sqref="L127"/>
    </sheetView>
  </sheetViews>
  <sheetFormatPr defaultColWidth="9.140625" defaultRowHeight="12.75"/>
  <cols>
    <col min="1" max="1" width="2.00390625" style="271" customWidth="1"/>
    <col min="2" max="2" width="11.7109375" style="271" customWidth="1"/>
    <col min="3" max="3" width="6.421875" style="351" customWidth="1"/>
    <col min="4" max="4" width="8.28125" style="351" customWidth="1"/>
    <col min="5" max="5" width="5.140625" style="322" customWidth="1"/>
    <col min="6" max="6" width="5.140625" style="270" customWidth="1"/>
    <col min="7" max="7" width="5.140625" style="318" customWidth="1"/>
    <col min="8" max="8" width="5.140625" style="352" customWidth="1"/>
    <col min="9" max="12" width="5.140625" style="318" customWidth="1"/>
    <col min="13" max="13" width="5.140625" style="322" customWidth="1"/>
    <col min="14" max="14" width="5.140625" style="352" customWidth="1"/>
    <col min="15" max="15" width="5.140625" style="322" customWidth="1"/>
    <col min="16" max="22" width="5.140625" style="270" customWidth="1"/>
    <col min="23" max="23" width="6.140625" style="270" customWidth="1"/>
    <col min="24" max="25" width="5.140625" style="270" customWidth="1"/>
    <col min="26" max="26" width="9.140625" style="270" customWidth="1"/>
    <col min="27" max="16384" width="9.140625" style="271" customWidth="1"/>
  </cols>
  <sheetData>
    <row r="1" spans="1:26" s="259" customFormat="1" ht="21">
      <c r="A1" s="257" t="s">
        <v>313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8"/>
    </row>
    <row r="2" spans="1:26" s="259" customFormat="1" ht="21">
      <c r="A2" s="257" t="s">
        <v>327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8"/>
    </row>
    <row r="3" spans="1:26" s="259" customFormat="1" ht="21.75" thickBot="1">
      <c r="A3" s="257" t="s">
        <v>197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8"/>
    </row>
    <row r="4" spans="1:25" ht="29.25" customHeight="1" thickTop="1">
      <c r="A4" s="260" t="s">
        <v>200</v>
      </c>
      <c r="B4" s="261" t="s">
        <v>205</v>
      </c>
      <c r="C4" s="262" t="s">
        <v>225</v>
      </c>
      <c r="D4" s="263"/>
      <c r="E4" s="264"/>
      <c r="F4" s="265" t="s">
        <v>328</v>
      </c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7"/>
      <c r="V4" s="268" t="s">
        <v>314</v>
      </c>
      <c r="W4" s="269"/>
      <c r="X4" s="269"/>
      <c r="Y4" s="261" t="s">
        <v>315</v>
      </c>
    </row>
    <row r="5" spans="1:25" ht="21.75" customHeight="1">
      <c r="A5" s="272"/>
      <c r="B5" s="273"/>
      <c r="C5" s="274"/>
      <c r="D5" s="275"/>
      <c r="E5" s="276" t="s">
        <v>203</v>
      </c>
      <c r="F5" s="277" t="s">
        <v>316</v>
      </c>
      <c r="G5" s="278"/>
      <c r="H5" s="277" t="s">
        <v>317</v>
      </c>
      <c r="I5" s="278"/>
      <c r="J5" s="277" t="s">
        <v>329</v>
      </c>
      <c r="K5" s="278"/>
      <c r="L5" s="279" t="s">
        <v>318</v>
      </c>
      <c r="M5" s="279"/>
      <c r="N5" s="279"/>
      <c r="O5" s="279"/>
      <c r="P5" s="279"/>
      <c r="Q5" s="279"/>
      <c r="R5" s="280"/>
      <c r="S5" s="280"/>
      <c r="T5" s="280"/>
      <c r="U5" s="280" t="s">
        <v>319</v>
      </c>
      <c r="V5" s="281"/>
      <c r="W5" s="282" t="s">
        <v>330</v>
      </c>
      <c r="X5" s="282" t="s">
        <v>320</v>
      </c>
      <c r="Y5" s="273"/>
    </row>
    <row r="6" spans="1:25" ht="26.25" customHeight="1">
      <c r="A6" s="272"/>
      <c r="B6" s="273"/>
      <c r="C6" s="283"/>
      <c r="D6" s="284"/>
      <c r="E6" s="285"/>
      <c r="F6" s="286"/>
      <c r="G6" s="287"/>
      <c r="H6" s="286"/>
      <c r="I6" s="287"/>
      <c r="J6" s="286"/>
      <c r="K6" s="287"/>
      <c r="L6" s="288" t="s">
        <v>321</v>
      </c>
      <c r="M6" s="289"/>
      <c r="N6" s="288" t="s">
        <v>322</v>
      </c>
      <c r="O6" s="289"/>
      <c r="P6" s="288" t="s">
        <v>208</v>
      </c>
      <c r="Q6" s="289"/>
      <c r="R6" s="290" t="s">
        <v>331</v>
      </c>
      <c r="S6" s="290" t="s">
        <v>332</v>
      </c>
      <c r="T6" s="290" t="s">
        <v>210</v>
      </c>
      <c r="U6" s="280" t="s">
        <v>323</v>
      </c>
      <c r="V6" s="281"/>
      <c r="W6" s="291" t="s">
        <v>335</v>
      </c>
      <c r="X6" s="282"/>
      <c r="Y6" s="273"/>
    </row>
    <row r="7" spans="1:26" s="362" customFormat="1" ht="39.75" customHeight="1" thickBot="1">
      <c r="A7" s="292"/>
      <c r="B7" s="293"/>
      <c r="C7" s="353" t="s">
        <v>333</v>
      </c>
      <c r="D7" s="354" t="s">
        <v>334</v>
      </c>
      <c r="E7" s="355"/>
      <c r="F7" s="356" t="s">
        <v>324</v>
      </c>
      <c r="G7" s="357" t="s">
        <v>325</v>
      </c>
      <c r="H7" s="358" t="s">
        <v>324</v>
      </c>
      <c r="I7" s="357" t="s">
        <v>325</v>
      </c>
      <c r="J7" s="358" t="s">
        <v>324</v>
      </c>
      <c r="K7" s="357" t="s">
        <v>325</v>
      </c>
      <c r="L7" s="359" t="s">
        <v>324</v>
      </c>
      <c r="M7" s="355" t="s">
        <v>325</v>
      </c>
      <c r="N7" s="360" t="s">
        <v>324</v>
      </c>
      <c r="O7" s="355" t="s">
        <v>325</v>
      </c>
      <c r="P7" s="294" t="s">
        <v>324</v>
      </c>
      <c r="Q7" s="294" t="s">
        <v>325</v>
      </c>
      <c r="R7" s="294"/>
      <c r="S7" s="294"/>
      <c r="T7" s="294"/>
      <c r="U7" s="294" t="s">
        <v>326</v>
      </c>
      <c r="V7" s="295"/>
      <c r="W7" s="296"/>
      <c r="X7" s="296"/>
      <c r="Y7" s="293"/>
      <c r="Z7" s="361"/>
    </row>
    <row r="8" spans="1:25" ht="21.75" thickTop="1">
      <c r="A8" s="297">
        <v>1</v>
      </c>
      <c r="B8" s="29" t="s">
        <v>217</v>
      </c>
      <c r="C8" s="298">
        <v>6</v>
      </c>
      <c r="D8" s="299">
        <f>C8*15%</f>
        <v>0.8999999999999999</v>
      </c>
      <c r="E8" s="298">
        <v>0</v>
      </c>
      <c r="F8" s="300"/>
      <c r="G8" s="301"/>
      <c r="H8" s="302"/>
      <c r="I8" s="301"/>
      <c r="J8" s="301"/>
      <c r="K8" s="301"/>
      <c r="L8" s="301"/>
      <c r="M8" s="301"/>
      <c r="N8" s="302"/>
      <c r="O8" s="301"/>
      <c r="P8" s="300"/>
      <c r="Q8" s="300"/>
      <c r="R8" s="301"/>
      <c r="S8" s="303"/>
      <c r="T8" s="303"/>
      <c r="U8" s="300"/>
      <c r="V8" s="304"/>
      <c r="W8" s="305"/>
      <c r="X8" s="304"/>
      <c r="Y8" s="306"/>
    </row>
    <row r="9" spans="1:25" ht="21">
      <c r="A9" s="290">
        <v>2</v>
      </c>
      <c r="B9" s="29" t="s">
        <v>164</v>
      </c>
      <c r="C9" s="307">
        <v>9</v>
      </c>
      <c r="D9" s="308">
        <f>C9*15%</f>
        <v>1.3499999999999999</v>
      </c>
      <c r="E9" s="307">
        <v>1</v>
      </c>
      <c r="F9" s="309"/>
      <c r="G9" s="310"/>
      <c r="H9" s="311"/>
      <c r="I9" s="310"/>
      <c r="J9" s="310"/>
      <c r="K9" s="310"/>
      <c r="L9" s="310"/>
      <c r="M9" s="310"/>
      <c r="N9" s="311"/>
      <c r="O9" s="310"/>
      <c r="P9" s="309"/>
      <c r="Q9" s="309"/>
      <c r="R9" s="310"/>
      <c r="S9" s="312"/>
      <c r="T9" s="312"/>
      <c r="U9" s="309"/>
      <c r="V9" s="313"/>
      <c r="W9" s="314"/>
      <c r="X9" s="313"/>
      <c r="Y9" s="315"/>
    </row>
    <row r="10" spans="1:25" ht="21">
      <c r="A10" s="290">
        <f>A9+1</f>
        <v>3</v>
      </c>
      <c r="B10" s="29" t="s">
        <v>119</v>
      </c>
      <c r="C10" s="307">
        <v>7</v>
      </c>
      <c r="D10" s="308">
        <f aca="true" t="shared" si="0" ref="D10:D73">C10*15%</f>
        <v>1.05</v>
      </c>
      <c r="E10" s="307">
        <v>1</v>
      </c>
      <c r="F10" s="309"/>
      <c r="G10" s="310"/>
      <c r="H10" s="311"/>
      <c r="I10" s="310"/>
      <c r="J10" s="310"/>
      <c r="K10" s="310"/>
      <c r="L10" s="310"/>
      <c r="M10" s="310"/>
      <c r="N10" s="311"/>
      <c r="O10" s="310"/>
      <c r="P10" s="309"/>
      <c r="Q10" s="309"/>
      <c r="R10" s="310"/>
      <c r="S10" s="312"/>
      <c r="T10" s="312"/>
      <c r="U10" s="309"/>
      <c r="V10" s="313"/>
      <c r="W10" s="314"/>
      <c r="X10" s="313"/>
      <c r="Y10" s="315"/>
    </row>
    <row r="11" spans="1:25" ht="21">
      <c r="A11" s="290">
        <f aca="true" t="shared" si="1" ref="A11:A74">A10+1</f>
        <v>4</v>
      </c>
      <c r="B11" s="29" t="s">
        <v>161</v>
      </c>
      <c r="C11" s="307">
        <v>5</v>
      </c>
      <c r="D11" s="308">
        <f t="shared" si="0"/>
        <v>0.75</v>
      </c>
      <c r="E11" s="307">
        <v>0</v>
      </c>
      <c r="F11" s="309"/>
      <c r="G11" s="310"/>
      <c r="H11" s="311"/>
      <c r="I11" s="310"/>
      <c r="J11" s="310"/>
      <c r="K11" s="310"/>
      <c r="L11" s="310"/>
      <c r="M11" s="310"/>
      <c r="N11" s="311"/>
      <c r="O11" s="310"/>
      <c r="P11" s="309"/>
      <c r="Q11" s="309"/>
      <c r="R11" s="310"/>
      <c r="S11" s="312"/>
      <c r="T11" s="312"/>
      <c r="U11" s="309"/>
      <c r="V11" s="313"/>
      <c r="W11" s="314"/>
      <c r="X11" s="313"/>
      <c r="Y11" s="315"/>
    </row>
    <row r="12" spans="1:25" ht="21">
      <c r="A12" s="290">
        <f t="shared" si="1"/>
        <v>5</v>
      </c>
      <c r="B12" s="29" t="s">
        <v>212</v>
      </c>
      <c r="C12" s="307">
        <v>13</v>
      </c>
      <c r="D12" s="308">
        <f t="shared" si="0"/>
        <v>1.95</v>
      </c>
      <c r="E12" s="307">
        <v>1</v>
      </c>
      <c r="F12" s="309"/>
      <c r="G12" s="310"/>
      <c r="H12" s="311"/>
      <c r="I12" s="310"/>
      <c r="J12" s="310"/>
      <c r="K12" s="310"/>
      <c r="L12" s="310"/>
      <c r="M12" s="310"/>
      <c r="N12" s="311"/>
      <c r="O12" s="310"/>
      <c r="P12" s="309"/>
      <c r="Q12" s="309"/>
      <c r="R12" s="310"/>
      <c r="S12" s="312"/>
      <c r="T12" s="312"/>
      <c r="U12" s="309"/>
      <c r="V12" s="313"/>
      <c r="W12" s="314"/>
      <c r="X12" s="313"/>
      <c r="Y12" s="315"/>
    </row>
    <row r="13" spans="1:25" ht="21">
      <c r="A13" s="290">
        <f t="shared" si="1"/>
        <v>6</v>
      </c>
      <c r="B13" s="29" t="s">
        <v>171</v>
      </c>
      <c r="C13" s="307">
        <v>3</v>
      </c>
      <c r="D13" s="308">
        <f t="shared" si="0"/>
        <v>0.44999999999999996</v>
      </c>
      <c r="E13" s="307">
        <v>0</v>
      </c>
      <c r="F13" s="309"/>
      <c r="G13" s="310"/>
      <c r="H13" s="311"/>
      <c r="I13" s="310"/>
      <c r="J13" s="310"/>
      <c r="K13" s="310"/>
      <c r="L13" s="310"/>
      <c r="M13" s="310"/>
      <c r="N13" s="311"/>
      <c r="O13" s="310"/>
      <c r="P13" s="309"/>
      <c r="Q13" s="309"/>
      <c r="R13" s="310"/>
      <c r="S13" s="312"/>
      <c r="T13" s="312"/>
      <c r="U13" s="309"/>
      <c r="V13" s="313"/>
      <c r="W13" s="314"/>
      <c r="X13" s="313"/>
      <c r="Y13" s="315"/>
    </row>
    <row r="14" spans="1:25" ht="21">
      <c r="A14" s="290">
        <f t="shared" si="1"/>
        <v>7</v>
      </c>
      <c r="B14" s="29" t="s">
        <v>42</v>
      </c>
      <c r="C14" s="307">
        <v>14</v>
      </c>
      <c r="D14" s="308">
        <f t="shared" si="0"/>
        <v>2.1</v>
      </c>
      <c r="E14" s="307">
        <v>2</v>
      </c>
      <c r="F14" s="309"/>
      <c r="G14" s="256"/>
      <c r="H14" s="311"/>
      <c r="I14" s="316"/>
      <c r="J14" s="256"/>
      <c r="K14" s="256"/>
      <c r="L14" s="310"/>
      <c r="M14" s="310"/>
      <c r="N14" s="311"/>
      <c r="O14" s="310"/>
      <c r="P14" s="309"/>
      <c r="Q14" s="309"/>
      <c r="R14" s="312"/>
      <c r="S14" s="312"/>
      <c r="T14" s="312"/>
      <c r="U14" s="309"/>
      <c r="V14" s="313"/>
      <c r="W14" s="314"/>
      <c r="X14" s="313"/>
      <c r="Y14" s="315"/>
    </row>
    <row r="15" spans="1:25" ht="21">
      <c r="A15" s="290">
        <f t="shared" si="1"/>
        <v>8</v>
      </c>
      <c r="B15" s="29" t="s">
        <v>95</v>
      </c>
      <c r="C15" s="307">
        <v>4</v>
      </c>
      <c r="D15" s="308">
        <f t="shared" si="0"/>
        <v>0.6</v>
      </c>
      <c r="E15" s="307">
        <v>0</v>
      </c>
      <c r="F15" s="309"/>
      <c r="G15" s="310"/>
      <c r="H15" s="311"/>
      <c r="I15" s="310"/>
      <c r="J15" s="310"/>
      <c r="K15" s="310"/>
      <c r="L15" s="310"/>
      <c r="M15" s="310"/>
      <c r="N15" s="311"/>
      <c r="O15" s="310"/>
      <c r="P15" s="309"/>
      <c r="Q15" s="309"/>
      <c r="R15" s="310"/>
      <c r="S15" s="312"/>
      <c r="T15" s="312"/>
      <c r="U15" s="309"/>
      <c r="V15" s="313"/>
      <c r="W15" s="314"/>
      <c r="X15" s="313"/>
      <c r="Y15" s="315"/>
    </row>
    <row r="16" spans="1:25" ht="21">
      <c r="A16" s="290">
        <f t="shared" si="1"/>
        <v>9</v>
      </c>
      <c r="B16" s="29" t="s">
        <v>57</v>
      </c>
      <c r="C16" s="307">
        <v>5</v>
      </c>
      <c r="D16" s="308">
        <f t="shared" si="0"/>
        <v>0.75</v>
      </c>
      <c r="E16" s="307">
        <v>0</v>
      </c>
      <c r="F16" s="309"/>
      <c r="G16" s="310"/>
      <c r="H16" s="311"/>
      <c r="I16" s="310"/>
      <c r="J16" s="310"/>
      <c r="K16" s="310"/>
      <c r="L16" s="310"/>
      <c r="M16" s="310"/>
      <c r="N16" s="311"/>
      <c r="O16" s="310"/>
      <c r="P16" s="309"/>
      <c r="Q16" s="309"/>
      <c r="R16" s="310"/>
      <c r="S16" s="312"/>
      <c r="T16" s="312"/>
      <c r="U16" s="309"/>
      <c r="V16" s="313"/>
      <c r="W16" s="314"/>
      <c r="X16" s="313"/>
      <c r="Y16" s="315"/>
    </row>
    <row r="17" spans="1:25" ht="21">
      <c r="A17" s="290">
        <f t="shared" si="1"/>
        <v>10</v>
      </c>
      <c r="B17" s="29" t="s">
        <v>12</v>
      </c>
      <c r="C17" s="307">
        <v>6</v>
      </c>
      <c r="D17" s="308">
        <f t="shared" si="0"/>
        <v>0.8999999999999999</v>
      </c>
      <c r="E17" s="307">
        <v>0</v>
      </c>
      <c r="F17" s="309"/>
      <c r="G17" s="310"/>
      <c r="H17" s="311"/>
      <c r="I17" s="310"/>
      <c r="J17" s="310"/>
      <c r="K17" s="310"/>
      <c r="L17" s="310"/>
      <c r="M17" s="312"/>
      <c r="N17" s="311"/>
      <c r="O17" s="310"/>
      <c r="P17" s="309"/>
      <c r="Q17" s="309"/>
      <c r="R17" s="310"/>
      <c r="S17" s="312"/>
      <c r="T17" s="312"/>
      <c r="U17" s="309"/>
      <c r="V17" s="313"/>
      <c r="W17" s="314"/>
      <c r="X17" s="313"/>
      <c r="Y17" s="315"/>
    </row>
    <row r="18" spans="1:25" ht="21">
      <c r="A18" s="290">
        <f t="shared" si="1"/>
        <v>11</v>
      </c>
      <c r="B18" s="29" t="s">
        <v>46</v>
      </c>
      <c r="C18" s="307">
        <v>5</v>
      </c>
      <c r="D18" s="308">
        <f t="shared" si="0"/>
        <v>0.75</v>
      </c>
      <c r="E18" s="307">
        <v>0</v>
      </c>
      <c r="F18" s="309"/>
      <c r="G18" s="310"/>
      <c r="H18" s="311"/>
      <c r="I18" s="310"/>
      <c r="J18" s="310"/>
      <c r="K18" s="310"/>
      <c r="L18" s="310"/>
      <c r="M18" s="310"/>
      <c r="N18" s="311"/>
      <c r="O18" s="310"/>
      <c r="P18" s="309"/>
      <c r="Q18" s="309"/>
      <c r="R18" s="310"/>
      <c r="S18" s="312"/>
      <c r="T18" s="312"/>
      <c r="U18" s="309"/>
      <c r="V18" s="313"/>
      <c r="W18" s="314"/>
      <c r="X18" s="313"/>
      <c r="Y18" s="315"/>
    </row>
    <row r="19" spans="1:25" ht="21">
      <c r="A19" s="290">
        <f t="shared" si="1"/>
        <v>12</v>
      </c>
      <c r="B19" s="29" t="s">
        <v>177</v>
      </c>
      <c r="C19" s="307">
        <v>4</v>
      </c>
      <c r="D19" s="308">
        <f t="shared" si="0"/>
        <v>0.6</v>
      </c>
      <c r="E19" s="307">
        <v>0</v>
      </c>
      <c r="F19" s="309"/>
      <c r="G19" s="310"/>
      <c r="H19" s="311"/>
      <c r="I19" s="310"/>
      <c r="J19" s="310"/>
      <c r="K19" s="310"/>
      <c r="L19" s="310"/>
      <c r="M19" s="310"/>
      <c r="N19" s="311"/>
      <c r="O19" s="310"/>
      <c r="P19" s="309"/>
      <c r="Q19" s="309"/>
      <c r="R19" s="310"/>
      <c r="S19" s="312"/>
      <c r="T19" s="312"/>
      <c r="U19" s="309"/>
      <c r="V19" s="313"/>
      <c r="W19" s="314"/>
      <c r="X19" s="313"/>
      <c r="Y19" s="315"/>
    </row>
    <row r="20" spans="1:25" ht="21">
      <c r="A20" s="290">
        <f t="shared" si="1"/>
        <v>13</v>
      </c>
      <c r="B20" s="29" t="s">
        <v>178</v>
      </c>
      <c r="C20" s="307">
        <v>54</v>
      </c>
      <c r="D20" s="308">
        <f t="shared" si="0"/>
        <v>8.1</v>
      </c>
      <c r="E20" s="307">
        <v>8</v>
      </c>
      <c r="F20" s="309"/>
      <c r="G20" s="310"/>
      <c r="H20" s="311"/>
      <c r="I20" s="310"/>
      <c r="J20" s="310"/>
      <c r="K20" s="310"/>
      <c r="L20" s="310"/>
      <c r="M20" s="310"/>
      <c r="N20" s="311"/>
      <c r="O20" s="310"/>
      <c r="P20" s="309"/>
      <c r="Q20" s="309"/>
      <c r="R20" s="310"/>
      <c r="S20" s="312"/>
      <c r="T20" s="312"/>
      <c r="U20" s="309"/>
      <c r="V20" s="313"/>
      <c r="W20" s="314"/>
      <c r="X20" s="313"/>
      <c r="Y20" s="315"/>
    </row>
    <row r="21" spans="1:25" ht="21">
      <c r="A21" s="290">
        <f t="shared" si="1"/>
        <v>14</v>
      </c>
      <c r="B21" s="29" t="s">
        <v>131</v>
      </c>
      <c r="C21" s="307">
        <v>7</v>
      </c>
      <c r="D21" s="308">
        <f t="shared" si="0"/>
        <v>1.05</v>
      </c>
      <c r="E21" s="307">
        <v>1</v>
      </c>
      <c r="F21" s="309"/>
      <c r="G21" s="310"/>
      <c r="H21" s="311"/>
      <c r="I21" s="312"/>
      <c r="J21" s="310"/>
      <c r="K21" s="310"/>
      <c r="L21" s="310"/>
      <c r="M21" s="310"/>
      <c r="N21" s="311"/>
      <c r="O21" s="310"/>
      <c r="P21" s="309"/>
      <c r="Q21" s="309"/>
      <c r="R21" s="312"/>
      <c r="S21" s="312"/>
      <c r="T21" s="312"/>
      <c r="U21" s="309"/>
      <c r="V21" s="313"/>
      <c r="W21" s="314"/>
      <c r="X21" s="313"/>
      <c r="Y21" s="315"/>
    </row>
    <row r="22" spans="1:25" ht="21">
      <c r="A22" s="290">
        <f t="shared" si="1"/>
        <v>15</v>
      </c>
      <c r="B22" s="29" t="s">
        <v>13</v>
      </c>
      <c r="C22" s="307">
        <v>61</v>
      </c>
      <c r="D22" s="308">
        <f t="shared" si="0"/>
        <v>9.15</v>
      </c>
      <c r="E22" s="307">
        <v>9</v>
      </c>
      <c r="F22" s="309"/>
      <c r="G22" s="310"/>
      <c r="H22" s="311"/>
      <c r="I22" s="312"/>
      <c r="J22" s="310"/>
      <c r="K22" s="310"/>
      <c r="L22" s="310"/>
      <c r="M22" s="310"/>
      <c r="N22" s="311"/>
      <c r="O22" s="310"/>
      <c r="P22" s="309"/>
      <c r="Q22" s="309"/>
      <c r="R22" s="312"/>
      <c r="S22" s="312"/>
      <c r="T22" s="312"/>
      <c r="U22" s="309"/>
      <c r="V22" s="313"/>
      <c r="W22" s="314"/>
      <c r="X22" s="313"/>
      <c r="Y22" s="315"/>
    </row>
    <row r="23" spans="1:25" ht="21">
      <c r="A23" s="290">
        <f t="shared" si="1"/>
        <v>16</v>
      </c>
      <c r="B23" s="29" t="s">
        <v>113</v>
      </c>
      <c r="C23" s="307">
        <v>9</v>
      </c>
      <c r="D23" s="308">
        <f t="shared" si="0"/>
        <v>1.3499999999999999</v>
      </c>
      <c r="E23" s="307">
        <v>1</v>
      </c>
      <c r="F23" s="309"/>
      <c r="G23" s="310"/>
      <c r="H23" s="311"/>
      <c r="I23" s="312"/>
      <c r="J23" s="310"/>
      <c r="K23" s="310"/>
      <c r="L23" s="310"/>
      <c r="M23" s="310"/>
      <c r="N23" s="311"/>
      <c r="O23" s="310"/>
      <c r="P23" s="309"/>
      <c r="Q23" s="309"/>
      <c r="R23" s="310"/>
      <c r="S23" s="312"/>
      <c r="T23" s="312"/>
      <c r="U23" s="309"/>
      <c r="V23" s="313"/>
      <c r="W23" s="314"/>
      <c r="X23" s="313"/>
      <c r="Y23" s="315"/>
    </row>
    <row r="24" spans="1:25" ht="21">
      <c r="A24" s="290">
        <f t="shared" si="1"/>
        <v>17</v>
      </c>
      <c r="B24" s="29" t="s">
        <v>19</v>
      </c>
      <c r="C24" s="307">
        <v>4</v>
      </c>
      <c r="D24" s="308">
        <f t="shared" si="0"/>
        <v>0.6</v>
      </c>
      <c r="E24" s="307">
        <v>0</v>
      </c>
      <c r="F24" s="309"/>
      <c r="G24" s="310"/>
      <c r="H24" s="311"/>
      <c r="I24" s="310"/>
      <c r="J24" s="310"/>
      <c r="K24" s="310"/>
      <c r="L24" s="310"/>
      <c r="M24" s="310"/>
      <c r="N24" s="311"/>
      <c r="O24" s="310"/>
      <c r="P24" s="309"/>
      <c r="Q24" s="309"/>
      <c r="R24" s="310"/>
      <c r="S24" s="312"/>
      <c r="T24" s="312"/>
      <c r="U24" s="309"/>
      <c r="V24" s="313"/>
      <c r="W24" s="314"/>
      <c r="X24" s="313"/>
      <c r="Y24" s="315"/>
    </row>
    <row r="25" spans="1:25" ht="21">
      <c r="A25" s="290">
        <f t="shared" si="1"/>
        <v>18</v>
      </c>
      <c r="B25" s="29" t="s">
        <v>108</v>
      </c>
      <c r="C25" s="307">
        <v>5</v>
      </c>
      <c r="D25" s="308">
        <f t="shared" si="0"/>
        <v>0.75</v>
      </c>
      <c r="E25" s="307">
        <v>0</v>
      </c>
      <c r="F25" s="309"/>
      <c r="G25" s="310"/>
      <c r="H25" s="311"/>
      <c r="I25" s="310"/>
      <c r="J25" s="310"/>
      <c r="K25" s="310"/>
      <c r="L25" s="310"/>
      <c r="M25" s="310"/>
      <c r="N25" s="311"/>
      <c r="O25" s="310"/>
      <c r="P25" s="309"/>
      <c r="Q25" s="309"/>
      <c r="R25" s="310"/>
      <c r="S25" s="312"/>
      <c r="T25" s="312"/>
      <c r="U25" s="309"/>
      <c r="V25" s="313"/>
      <c r="W25" s="314"/>
      <c r="X25" s="313"/>
      <c r="Y25" s="315"/>
    </row>
    <row r="26" spans="1:25" ht="21">
      <c r="A26" s="290">
        <f t="shared" si="1"/>
        <v>19</v>
      </c>
      <c r="B26" s="29" t="s">
        <v>26</v>
      </c>
      <c r="C26" s="307">
        <v>3</v>
      </c>
      <c r="D26" s="308">
        <f t="shared" si="0"/>
        <v>0.44999999999999996</v>
      </c>
      <c r="E26" s="307">
        <v>0</v>
      </c>
      <c r="F26" s="309"/>
      <c r="G26" s="310"/>
      <c r="H26" s="311"/>
      <c r="I26" s="310"/>
      <c r="J26" s="310"/>
      <c r="K26" s="310"/>
      <c r="L26" s="310"/>
      <c r="M26" s="310"/>
      <c r="N26" s="311"/>
      <c r="O26" s="310"/>
      <c r="P26" s="309"/>
      <c r="Q26" s="309"/>
      <c r="R26" s="310"/>
      <c r="S26" s="312"/>
      <c r="T26" s="312"/>
      <c r="U26" s="309"/>
      <c r="V26" s="313"/>
      <c r="W26" s="314"/>
      <c r="X26" s="313"/>
      <c r="Y26" s="315"/>
    </row>
    <row r="27" spans="1:25" ht="21">
      <c r="A27" s="290">
        <f t="shared" si="1"/>
        <v>20</v>
      </c>
      <c r="B27" s="29" t="s">
        <v>33</v>
      </c>
      <c r="C27" s="307">
        <v>8</v>
      </c>
      <c r="D27" s="308">
        <f t="shared" si="0"/>
        <v>1.2</v>
      </c>
      <c r="E27" s="307">
        <v>1</v>
      </c>
      <c r="F27" s="309"/>
      <c r="G27" s="310"/>
      <c r="H27" s="311"/>
      <c r="I27" s="310"/>
      <c r="J27" s="310"/>
      <c r="K27" s="310"/>
      <c r="L27" s="310"/>
      <c r="M27" s="310"/>
      <c r="N27" s="311"/>
      <c r="O27" s="310"/>
      <c r="P27" s="309"/>
      <c r="Q27" s="309"/>
      <c r="R27" s="310"/>
      <c r="S27" s="312"/>
      <c r="T27" s="312"/>
      <c r="U27" s="309"/>
      <c r="V27" s="313"/>
      <c r="W27" s="314"/>
      <c r="X27" s="313"/>
      <c r="Y27" s="315"/>
    </row>
    <row r="28" spans="1:25" ht="21">
      <c r="A28" s="290">
        <f t="shared" si="1"/>
        <v>21</v>
      </c>
      <c r="B28" s="29" t="s">
        <v>145</v>
      </c>
      <c r="C28" s="307">
        <v>16</v>
      </c>
      <c r="D28" s="308">
        <f t="shared" si="0"/>
        <v>2.4</v>
      </c>
      <c r="E28" s="307">
        <v>2</v>
      </c>
      <c r="F28" s="309"/>
      <c r="G28" s="310"/>
      <c r="H28" s="311"/>
      <c r="I28" s="310"/>
      <c r="J28" s="310"/>
      <c r="K28" s="310"/>
      <c r="L28" s="310"/>
      <c r="M28" s="317"/>
      <c r="N28" s="311"/>
      <c r="O28" s="310"/>
      <c r="P28" s="309"/>
      <c r="Q28" s="309"/>
      <c r="R28" s="310"/>
      <c r="S28" s="312"/>
      <c r="T28" s="312"/>
      <c r="U28" s="309"/>
      <c r="V28" s="313"/>
      <c r="W28" s="314"/>
      <c r="X28" s="313"/>
      <c r="Y28" s="315"/>
    </row>
    <row r="29" spans="1:25" ht="21">
      <c r="A29" s="290">
        <f t="shared" si="1"/>
        <v>22</v>
      </c>
      <c r="B29" s="29" t="s">
        <v>146</v>
      </c>
      <c r="C29" s="307">
        <v>9</v>
      </c>
      <c r="D29" s="308">
        <f t="shared" si="0"/>
        <v>1.3499999999999999</v>
      </c>
      <c r="E29" s="307">
        <v>1</v>
      </c>
      <c r="F29" s="309"/>
      <c r="G29" s="310"/>
      <c r="H29" s="311"/>
      <c r="I29" s="312"/>
      <c r="J29" s="310"/>
      <c r="K29" s="310"/>
      <c r="L29" s="310"/>
      <c r="M29" s="310"/>
      <c r="N29" s="311"/>
      <c r="O29" s="310"/>
      <c r="P29" s="309"/>
      <c r="Q29" s="309"/>
      <c r="R29" s="310"/>
      <c r="S29" s="312"/>
      <c r="T29" s="312"/>
      <c r="U29" s="309"/>
      <c r="V29" s="313"/>
      <c r="W29" s="314"/>
      <c r="X29" s="313"/>
      <c r="Y29" s="315"/>
    </row>
    <row r="30" spans="1:25" ht="21">
      <c r="A30" s="290">
        <f t="shared" si="1"/>
        <v>23</v>
      </c>
      <c r="B30" s="29" t="s">
        <v>133</v>
      </c>
      <c r="C30" s="307">
        <v>13</v>
      </c>
      <c r="D30" s="308">
        <f t="shared" si="0"/>
        <v>1.95</v>
      </c>
      <c r="E30" s="307">
        <v>1</v>
      </c>
      <c r="F30" s="309"/>
      <c r="G30" s="310"/>
      <c r="H30" s="311"/>
      <c r="I30" s="310"/>
      <c r="J30" s="310"/>
      <c r="K30" s="310"/>
      <c r="L30" s="310"/>
      <c r="M30" s="310"/>
      <c r="N30" s="311"/>
      <c r="O30" s="310"/>
      <c r="P30" s="309"/>
      <c r="Q30" s="309"/>
      <c r="R30" s="310"/>
      <c r="S30" s="312"/>
      <c r="T30" s="312"/>
      <c r="U30" s="309"/>
      <c r="V30" s="313"/>
      <c r="W30" s="314"/>
      <c r="X30" s="313"/>
      <c r="Y30" s="315"/>
    </row>
    <row r="31" spans="1:25" ht="21">
      <c r="A31" s="290">
        <f t="shared" si="1"/>
        <v>24</v>
      </c>
      <c r="B31" s="29" t="s">
        <v>221</v>
      </c>
      <c r="C31" s="307">
        <v>5</v>
      </c>
      <c r="D31" s="308">
        <f t="shared" si="0"/>
        <v>0.75</v>
      </c>
      <c r="E31" s="307">
        <v>0</v>
      </c>
      <c r="F31" s="309"/>
      <c r="G31" s="310"/>
      <c r="H31" s="311"/>
      <c r="I31" s="310"/>
      <c r="J31" s="310"/>
      <c r="K31" s="310"/>
      <c r="L31" s="310"/>
      <c r="M31" s="310"/>
      <c r="N31" s="311"/>
      <c r="O31" s="310"/>
      <c r="P31" s="309"/>
      <c r="Q31" s="309"/>
      <c r="R31" s="310"/>
      <c r="S31" s="312"/>
      <c r="T31" s="312"/>
      <c r="U31" s="309"/>
      <c r="V31" s="313"/>
      <c r="W31" s="314"/>
      <c r="X31" s="313"/>
      <c r="Y31" s="315"/>
    </row>
    <row r="32" spans="1:25" ht="21">
      <c r="A32" s="290">
        <f t="shared" si="1"/>
        <v>25</v>
      </c>
      <c r="B32" s="29" t="s">
        <v>89</v>
      </c>
      <c r="C32" s="307">
        <v>12</v>
      </c>
      <c r="D32" s="308">
        <f t="shared" si="0"/>
        <v>1.7999999999999998</v>
      </c>
      <c r="E32" s="307">
        <v>1</v>
      </c>
      <c r="F32" s="309"/>
      <c r="G32" s="310"/>
      <c r="H32" s="311"/>
      <c r="I32" s="310"/>
      <c r="J32" s="310"/>
      <c r="K32" s="310"/>
      <c r="L32" s="310"/>
      <c r="M32" s="310"/>
      <c r="N32" s="311"/>
      <c r="O32" s="310"/>
      <c r="P32" s="309"/>
      <c r="Q32" s="309"/>
      <c r="R32" s="310"/>
      <c r="S32" s="312"/>
      <c r="T32" s="312"/>
      <c r="U32" s="309"/>
      <c r="V32" s="313"/>
      <c r="W32" s="314"/>
      <c r="X32" s="313"/>
      <c r="Y32" s="315"/>
    </row>
    <row r="33" spans="1:25" ht="21">
      <c r="A33" s="290">
        <f t="shared" si="1"/>
        <v>26</v>
      </c>
      <c r="B33" s="29" t="s">
        <v>21</v>
      </c>
      <c r="C33" s="307">
        <v>8</v>
      </c>
      <c r="D33" s="308">
        <f t="shared" si="0"/>
        <v>1.2</v>
      </c>
      <c r="E33" s="307">
        <v>1</v>
      </c>
      <c r="F33" s="309"/>
      <c r="G33" s="310"/>
      <c r="H33" s="311"/>
      <c r="I33" s="310"/>
      <c r="J33" s="310"/>
      <c r="K33" s="310"/>
      <c r="L33" s="310"/>
      <c r="M33" s="310"/>
      <c r="N33" s="311"/>
      <c r="O33" s="310"/>
      <c r="P33" s="309"/>
      <c r="Q33" s="309"/>
      <c r="R33" s="310"/>
      <c r="S33" s="312"/>
      <c r="T33" s="312"/>
      <c r="U33" s="309"/>
      <c r="V33" s="313"/>
      <c r="W33" s="314"/>
      <c r="X33" s="313"/>
      <c r="Y33" s="315"/>
    </row>
    <row r="34" spans="1:25" ht="21">
      <c r="A34" s="290">
        <f t="shared" si="1"/>
        <v>27</v>
      </c>
      <c r="B34" s="29" t="s">
        <v>9</v>
      </c>
      <c r="C34" s="307">
        <v>8</v>
      </c>
      <c r="D34" s="308">
        <f t="shared" si="0"/>
        <v>1.2</v>
      </c>
      <c r="E34" s="307">
        <v>1</v>
      </c>
      <c r="F34" s="309"/>
      <c r="G34" s="310"/>
      <c r="H34" s="311"/>
      <c r="I34" s="310"/>
      <c r="J34" s="310"/>
      <c r="K34" s="310"/>
      <c r="L34" s="310"/>
      <c r="M34" s="310"/>
      <c r="N34" s="311"/>
      <c r="O34" s="310"/>
      <c r="P34" s="309"/>
      <c r="Q34" s="309"/>
      <c r="R34" s="310"/>
      <c r="S34" s="312"/>
      <c r="T34" s="312"/>
      <c r="U34" s="309"/>
      <c r="V34" s="313"/>
      <c r="W34" s="314"/>
      <c r="X34" s="313"/>
      <c r="Y34" s="315"/>
    </row>
    <row r="35" spans="1:25" ht="21">
      <c r="A35" s="290">
        <f t="shared" si="1"/>
        <v>28</v>
      </c>
      <c r="B35" s="29" t="s">
        <v>87</v>
      </c>
      <c r="C35" s="307">
        <v>13</v>
      </c>
      <c r="D35" s="308">
        <f t="shared" si="0"/>
        <v>1.95</v>
      </c>
      <c r="E35" s="307">
        <v>1</v>
      </c>
      <c r="F35" s="309"/>
      <c r="G35" s="310"/>
      <c r="H35" s="311"/>
      <c r="I35" s="310"/>
      <c r="J35" s="310"/>
      <c r="K35" s="310"/>
      <c r="L35" s="310"/>
      <c r="M35" s="317"/>
      <c r="N35" s="311"/>
      <c r="O35" s="310"/>
      <c r="P35" s="309"/>
      <c r="Q35" s="309"/>
      <c r="R35" s="310"/>
      <c r="S35" s="312"/>
      <c r="T35" s="312"/>
      <c r="U35" s="309"/>
      <c r="V35" s="313"/>
      <c r="W35" s="314"/>
      <c r="X35" s="313"/>
      <c r="Y35" s="315"/>
    </row>
    <row r="36" spans="1:25" ht="21">
      <c r="A36" s="290">
        <f t="shared" si="1"/>
        <v>29</v>
      </c>
      <c r="B36" s="29" t="s">
        <v>47</v>
      </c>
      <c r="C36" s="307">
        <v>5</v>
      </c>
      <c r="D36" s="308">
        <f t="shared" si="0"/>
        <v>0.75</v>
      </c>
      <c r="E36" s="307">
        <v>0</v>
      </c>
      <c r="F36" s="309"/>
      <c r="G36" s="310"/>
      <c r="H36" s="311"/>
      <c r="I36" s="310"/>
      <c r="J36" s="310"/>
      <c r="K36" s="310"/>
      <c r="L36" s="310"/>
      <c r="M36" s="310"/>
      <c r="N36" s="311"/>
      <c r="O36" s="310"/>
      <c r="P36" s="309"/>
      <c r="Q36" s="309"/>
      <c r="R36" s="310"/>
      <c r="S36" s="312"/>
      <c r="T36" s="312"/>
      <c r="U36" s="309"/>
      <c r="V36" s="313"/>
      <c r="W36" s="314"/>
      <c r="X36" s="313"/>
      <c r="Y36" s="315"/>
    </row>
    <row r="37" spans="1:25" ht="21">
      <c r="A37" s="290">
        <f t="shared" si="1"/>
        <v>30</v>
      </c>
      <c r="B37" s="29" t="s">
        <v>114</v>
      </c>
      <c r="C37" s="307">
        <v>8</v>
      </c>
      <c r="D37" s="308">
        <f t="shared" si="0"/>
        <v>1.2</v>
      </c>
      <c r="E37" s="307">
        <v>1</v>
      </c>
      <c r="F37" s="309"/>
      <c r="G37" s="310"/>
      <c r="H37" s="311"/>
      <c r="I37" s="310"/>
      <c r="J37" s="310"/>
      <c r="K37" s="310"/>
      <c r="L37" s="310"/>
      <c r="M37" s="310"/>
      <c r="N37" s="311"/>
      <c r="O37" s="310"/>
      <c r="P37" s="309"/>
      <c r="Q37" s="309"/>
      <c r="R37" s="310"/>
      <c r="S37" s="312"/>
      <c r="T37" s="312"/>
      <c r="U37" s="309"/>
      <c r="V37" s="313"/>
      <c r="W37" s="314"/>
      <c r="X37" s="313"/>
      <c r="Y37" s="315"/>
    </row>
    <row r="38" spans="1:25" ht="21">
      <c r="A38" s="290">
        <f t="shared" si="1"/>
        <v>31</v>
      </c>
      <c r="B38" s="29" t="s">
        <v>10</v>
      </c>
      <c r="C38" s="307">
        <v>10</v>
      </c>
      <c r="D38" s="308">
        <f t="shared" si="0"/>
        <v>1.5</v>
      </c>
      <c r="E38" s="307">
        <v>1</v>
      </c>
      <c r="F38" s="309"/>
      <c r="G38" s="310"/>
      <c r="H38" s="311"/>
      <c r="I38" s="310"/>
      <c r="J38" s="310"/>
      <c r="K38" s="310"/>
      <c r="L38" s="310"/>
      <c r="M38" s="311"/>
      <c r="N38" s="311"/>
      <c r="O38" s="310"/>
      <c r="P38" s="309"/>
      <c r="Q38" s="309"/>
      <c r="R38" s="310"/>
      <c r="S38" s="312"/>
      <c r="T38" s="312"/>
      <c r="U38" s="309"/>
      <c r="V38" s="313"/>
      <c r="W38" s="314"/>
      <c r="X38" s="313"/>
      <c r="Y38" s="315"/>
    </row>
    <row r="39" spans="1:26" ht="21">
      <c r="A39" s="290">
        <f t="shared" si="1"/>
        <v>32</v>
      </c>
      <c r="B39" s="29" t="s">
        <v>39</v>
      </c>
      <c r="C39" s="307">
        <v>5</v>
      </c>
      <c r="D39" s="308">
        <f t="shared" si="0"/>
        <v>0.75</v>
      </c>
      <c r="E39" s="307">
        <v>0</v>
      </c>
      <c r="F39" s="309"/>
      <c r="G39" s="310"/>
      <c r="H39" s="311"/>
      <c r="I39" s="310"/>
      <c r="J39" s="310"/>
      <c r="K39" s="310"/>
      <c r="L39" s="310"/>
      <c r="M39" s="311"/>
      <c r="N39" s="311"/>
      <c r="O39" s="310"/>
      <c r="P39" s="309"/>
      <c r="Q39" s="309"/>
      <c r="R39" s="310"/>
      <c r="S39" s="312"/>
      <c r="T39" s="312"/>
      <c r="U39" s="309"/>
      <c r="V39" s="313"/>
      <c r="W39" s="314"/>
      <c r="X39" s="313"/>
      <c r="Y39" s="315"/>
      <c r="Z39" s="318"/>
    </row>
    <row r="40" spans="1:25" ht="21">
      <c r="A40" s="290">
        <f t="shared" si="1"/>
        <v>33</v>
      </c>
      <c r="B40" s="29" t="s">
        <v>75</v>
      </c>
      <c r="C40" s="307">
        <v>2</v>
      </c>
      <c r="D40" s="308">
        <f t="shared" si="0"/>
        <v>0.3</v>
      </c>
      <c r="E40" s="307">
        <v>0</v>
      </c>
      <c r="F40" s="309"/>
      <c r="G40" s="310"/>
      <c r="H40" s="311"/>
      <c r="I40" s="310"/>
      <c r="J40" s="310"/>
      <c r="K40" s="310"/>
      <c r="L40" s="310"/>
      <c r="M40" s="311"/>
      <c r="N40" s="311"/>
      <c r="O40" s="310"/>
      <c r="P40" s="309"/>
      <c r="Q40" s="309"/>
      <c r="R40" s="310"/>
      <c r="S40" s="312"/>
      <c r="T40" s="312"/>
      <c r="U40" s="309"/>
      <c r="V40" s="313"/>
      <c r="W40" s="314"/>
      <c r="X40" s="313"/>
      <c r="Y40" s="315"/>
    </row>
    <row r="41" spans="1:25" ht="21">
      <c r="A41" s="290">
        <f t="shared" si="1"/>
        <v>34</v>
      </c>
      <c r="B41" s="29" t="s">
        <v>76</v>
      </c>
      <c r="C41" s="307">
        <v>8</v>
      </c>
      <c r="D41" s="308">
        <f t="shared" si="0"/>
        <v>1.2</v>
      </c>
      <c r="E41" s="307">
        <v>1</v>
      </c>
      <c r="F41" s="311"/>
      <c r="G41" s="319"/>
      <c r="H41" s="311"/>
      <c r="I41" s="312"/>
      <c r="J41" s="310"/>
      <c r="K41" s="310"/>
      <c r="L41" s="310"/>
      <c r="M41" s="311"/>
      <c r="N41" s="311"/>
      <c r="O41" s="310"/>
      <c r="P41" s="309"/>
      <c r="Q41" s="309"/>
      <c r="R41" s="310"/>
      <c r="S41" s="312"/>
      <c r="T41" s="312"/>
      <c r="U41" s="309"/>
      <c r="V41" s="313"/>
      <c r="W41" s="314"/>
      <c r="X41" s="313"/>
      <c r="Y41" s="315"/>
    </row>
    <row r="42" spans="1:25" ht="21">
      <c r="A42" s="290">
        <f t="shared" si="1"/>
        <v>35</v>
      </c>
      <c r="B42" s="29" t="s">
        <v>122</v>
      </c>
      <c r="C42" s="307">
        <v>8</v>
      </c>
      <c r="D42" s="308">
        <f t="shared" si="0"/>
        <v>1.2</v>
      </c>
      <c r="E42" s="307">
        <v>1</v>
      </c>
      <c r="F42" s="309"/>
      <c r="G42" s="310"/>
      <c r="H42" s="311"/>
      <c r="I42" s="310"/>
      <c r="J42" s="310"/>
      <c r="K42" s="310"/>
      <c r="L42" s="310"/>
      <c r="M42" s="311"/>
      <c r="N42" s="311"/>
      <c r="O42" s="310"/>
      <c r="P42" s="309"/>
      <c r="Q42" s="309"/>
      <c r="R42" s="310"/>
      <c r="S42" s="312"/>
      <c r="T42" s="312"/>
      <c r="U42" s="309"/>
      <c r="V42" s="313"/>
      <c r="W42" s="314"/>
      <c r="X42" s="313"/>
      <c r="Y42" s="315"/>
    </row>
    <row r="43" spans="1:26" ht="21">
      <c r="A43" s="290">
        <f t="shared" si="1"/>
        <v>36</v>
      </c>
      <c r="B43" s="29" t="s">
        <v>136</v>
      </c>
      <c r="C43" s="307">
        <v>4</v>
      </c>
      <c r="D43" s="308">
        <f t="shared" si="0"/>
        <v>0.6</v>
      </c>
      <c r="E43" s="307">
        <v>0</v>
      </c>
      <c r="F43" s="309"/>
      <c r="G43" s="310"/>
      <c r="H43" s="311"/>
      <c r="I43" s="310"/>
      <c r="J43" s="310"/>
      <c r="K43" s="310"/>
      <c r="L43" s="310"/>
      <c r="M43" s="310"/>
      <c r="N43" s="311"/>
      <c r="O43" s="310"/>
      <c r="P43" s="309"/>
      <c r="Q43" s="309"/>
      <c r="R43" s="310"/>
      <c r="S43" s="312"/>
      <c r="T43" s="312"/>
      <c r="U43" s="309"/>
      <c r="V43" s="313"/>
      <c r="W43" s="314"/>
      <c r="X43" s="313"/>
      <c r="Y43" s="315"/>
      <c r="Z43" s="318"/>
    </row>
    <row r="44" spans="1:25" ht="21">
      <c r="A44" s="290">
        <f t="shared" si="1"/>
        <v>37</v>
      </c>
      <c r="B44" s="29" t="s">
        <v>189</v>
      </c>
      <c r="C44" s="307">
        <v>3</v>
      </c>
      <c r="D44" s="308">
        <f t="shared" si="0"/>
        <v>0.44999999999999996</v>
      </c>
      <c r="E44" s="307">
        <v>0</v>
      </c>
      <c r="F44" s="309"/>
      <c r="G44" s="310"/>
      <c r="H44" s="311"/>
      <c r="I44" s="310"/>
      <c r="J44" s="310"/>
      <c r="K44" s="310"/>
      <c r="L44" s="310"/>
      <c r="M44" s="310"/>
      <c r="N44" s="311"/>
      <c r="O44" s="310"/>
      <c r="P44" s="309"/>
      <c r="Q44" s="309"/>
      <c r="R44" s="310"/>
      <c r="S44" s="312"/>
      <c r="T44" s="312"/>
      <c r="U44" s="309"/>
      <c r="V44" s="313"/>
      <c r="W44" s="314"/>
      <c r="X44" s="313"/>
      <c r="Y44" s="315"/>
    </row>
    <row r="45" spans="1:25" ht="21">
      <c r="A45" s="290">
        <f t="shared" si="1"/>
        <v>38</v>
      </c>
      <c r="B45" s="29" t="s">
        <v>219</v>
      </c>
      <c r="C45" s="307">
        <v>4</v>
      </c>
      <c r="D45" s="308">
        <f t="shared" si="0"/>
        <v>0.6</v>
      </c>
      <c r="E45" s="307">
        <v>0</v>
      </c>
      <c r="F45" s="309"/>
      <c r="G45" s="310"/>
      <c r="H45" s="311"/>
      <c r="I45" s="310"/>
      <c r="J45" s="310"/>
      <c r="K45" s="310"/>
      <c r="L45" s="310"/>
      <c r="M45" s="312"/>
      <c r="N45" s="311"/>
      <c r="O45" s="310"/>
      <c r="P45" s="309"/>
      <c r="Q45" s="309"/>
      <c r="R45" s="310"/>
      <c r="S45" s="312"/>
      <c r="T45" s="312"/>
      <c r="U45" s="309"/>
      <c r="V45" s="313"/>
      <c r="W45" s="314"/>
      <c r="X45" s="313"/>
      <c r="Y45" s="315"/>
    </row>
    <row r="46" spans="1:25" ht="21">
      <c r="A46" s="290">
        <f t="shared" si="1"/>
        <v>39</v>
      </c>
      <c r="B46" s="29" t="s">
        <v>112</v>
      </c>
      <c r="C46" s="307">
        <v>8</v>
      </c>
      <c r="D46" s="308">
        <f t="shared" si="0"/>
        <v>1.2</v>
      </c>
      <c r="E46" s="307">
        <v>1</v>
      </c>
      <c r="F46" s="309"/>
      <c r="G46" s="310"/>
      <c r="H46" s="311"/>
      <c r="I46" s="310"/>
      <c r="J46" s="310"/>
      <c r="K46" s="310"/>
      <c r="L46" s="310"/>
      <c r="M46" s="310"/>
      <c r="N46" s="311"/>
      <c r="O46" s="310"/>
      <c r="P46" s="309"/>
      <c r="Q46" s="309"/>
      <c r="R46" s="310"/>
      <c r="S46" s="312"/>
      <c r="T46" s="312"/>
      <c r="U46" s="309"/>
      <c r="V46" s="313"/>
      <c r="W46" s="314"/>
      <c r="X46" s="313"/>
      <c r="Y46" s="315"/>
    </row>
    <row r="47" spans="1:25" ht="21">
      <c r="A47" s="290">
        <f t="shared" si="1"/>
        <v>40</v>
      </c>
      <c r="B47" s="29" t="s">
        <v>144</v>
      </c>
      <c r="C47" s="307">
        <v>2</v>
      </c>
      <c r="D47" s="308">
        <f t="shared" si="0"/>
        <v>0.3</v>
      </c>
      <c r="E47" s="307">
        <v>0</v>
      </c>
      <c r="F47" s="309"/>
      <c r="G47" s="310"/>
      <c r="H47" s="311"/>
      <c r="I47" s="310"/>
      <c r="J47" s="310"/>
      <c r="K47" s="310"/>
      <c r="L47" s="310"/>
      <c r="M47" s="310"/>
      <c r="N47" s="311"/>
      <c r="O47" s="310"/>
      <c r="P47" s="309"/>
      <c r="Q47" s="309"/>
      <c r="R47" s="310"/>
      <c r="S47" s="312"/>
      <c r="T47" s="312"/>
      <c r="U47" s="309"/>
      <c r="V47" s="313"/>
      <c r="W47" s="314"/>
      <c r="X47" s="313"/>
      <c r="Y47" s="315"/>
    </row>
    <row r="48" spans="1:25" ht="21">
      <c r="A48" s="290">
        <f t="shared" si="1"/>
        <v>41</v>
      </c>
      <c r="B48" s="29" t="s">
        <v>41</v>
      </c>
      <c r="C48" s="307">
        <v>13</v>
      </c>
      <c r="D48" s="308">
        <f t="shared" si="0"/>
        <v>1.95</v>
      </c>
      <c r="E48" s="307">
        <v>1</v>
      </c>
      <c r="F48" s="309"/>
      <c r="G48" s="310"/>
      <c r="H48" s="311"/>
      <c r="I48" s="310"/>
      <c r="J48" s="310"/>
      <c r="K48" s="310"/>
      <c r="L48" s="310"/>
      <c r="M48" s="310"/>
      <c r="N48" s="311"/>
      <c r="O48" s="310"/>
      <c r="P48" s="309"/>
      <c r="Q48" s="309"/>
      <c r="R48" s="310"/>
      <c r="S48" s="312"/>
      <c r="T48" s="312"/>
      <c r="U48" s="309"/>
      <c r="V48" s="313"/>
      <c r="W48" s="314"/>
      <c r="X48" s="313"/>
      <c r="Y48" s="315"/>
    </row>
    <row r="49" spans="1:25" ht="21">
      <c r="A49" s="290">
        <f t="shared" si="1"/>
        <v>42</v>
      </c>
      <c r="B49" s="29" t="s">
        <v>94</v>
      </c>
      <c r="C49" s="307">
        <v>3</v>
      </c>
      <c r="D49" s="308">
        <f t="shared" si="0"/>
        <v>0.44999999999999996</v>
      </c>
      <c r="E49" s="307">
        <v>0</v>
      </c>
      <c r="F49" s="309"/>
      <c r="G49" s="310"/>
      <c r="H49" s="311"/>
      <c r="I49" s="310"/>
      <c r="J49" s="310"/>
      <c r="K49" s="310"/>
      <c r="L49" s="310"/>
      <c r="M49" s="310"/>
      <c r="N49" s="311"/>
      <c r="O49" s="310"/>
      <c r="P49" s="309"/>
      <c r="Q49" s="309"/>
      <c r="R49" s="310"/>
      <c r="S49" s="312"/>
      <c r="T49" s="312"/>
      <c r="U49" s="309"/>
      <c r="V49" s="313"/>
      <c r="W49" s="314"/>
      <c r="X49" s="313"/>
      <c r="Y49" s="315"/>
    </row>
    <row r="50" spans="1:25" ht="21">
      <c r="A50" s="290">
        <f t="shared" si="1"/>
        <v>43</v>
      </c>
      <c r="B50" s="29" t="s">
        <v>167</v>
      </c>
      <c r="C50" s="307">
        <v>5</v>
      </c>
      <c r="D50" s="308">
        <f t="shared" si="0"/>
        <v>0.75</v>
      </c>
      <c r="E50" s="307">
        <v>0</v>
      </c>
      <c r="F50" s="309"/>
      <c r="G50" s="310"/>
      <c r="H50" s="311"/>
      <c r="I50" s="310"/>
      <c r="J50" s="310"/>
      <c r="K50" s="310"/>
      <c r="L50" s="310"/>
      <c r="M50" s="310"/>
      <c r="N50" s="311"/>
      <c r="O50" s="310"/>
      <c r="P50" s="309"/>
      <c r="Q50" s="309"/>
      <c r="R50" s="310"/>
      <c r="S50" s="312"/>
      <c r="T50" s="312"/>
      <c r="U50" s="309"/>
      <c r="V50" s="313"/>
      <c r="W50" s="314"/>
      <c r="X50" s="313"/>
      <c r="Y50" s="315"/>
    </row>
    <row r="51" spans="1:25" ht="21">
      <c r="A51" s="290">
        <f t="shared" si="1"/>
        <v>44</v>
      </c>
      <c r="B51" s="29" t="s">
        <v>218</v>
      </c>
      <c r="C51" s="307">
        <v>15</v>
      </c>
      <c r="D51" s="308">
        <f t="shared" si="0"/>
        <v>2.25</v>
      </c>
      <c r="E51" s="307">
        <v>2</v>
      </c>
      <c r="F51" s="310"/>
      <c r="G51" s="310"/>
      <c r="H51" s="311"/>
      <c r="I51" s="310"/>
      <c r="J51" s="310"/>
      <c r="K51" s="310"/>
      <c r="L51" s="310"/>
      <c r="M51" s="310"/>
      <c r="N51" s="311"/>
      <c r="O51" s="310"/>
      <c r="P51" s="309"/>
      <c r="Q51" s="309"/>
      <c r="R51" s="310"/>
      <c r="S51" s="312"/>
      <c r="T51" s="312"/>
      <c r="U51" s="309"/>
      <c r="V51" s="313"/>
      <c r="W51" s="314"/>
      <c r="X51" s="313"/>
      <c r="Y51" s="315"/>
    </row>
    <row r="52" spans="1:25" ht="21">
      <c r="A52" s="290">
        <f t="shared" si="1"/>
        <v>45</v>
      </c>
      <c r="B52" s="29" t="s">
        <v>216</v>
      </c>
      <c r="C52" s="307">
        <v>17</v>
      </c>
      <c r="D52" s="308">
        <f t="shared" si="0"/>
        <v>2.55</v>
      </c>
      <c r="E52" s="307">
        <v>2</v>
      </c>
      <c r="F52" s="309"/>
      <c r="G52" s="310"/>
      <c r="H52" s="311"/>
      <c r="I52" s="310"/>
      <c r="J52" s="310"/>
      <c r="K52" s="310"/>
      <c r="L52" s="310"/>
      <c r="M52" s="320"/>
      <c r="N52" s="311"/>
      <c r="O52" s="310"/>
      <c r="P52" s="309"/>
      <c r="Q52" s="309"/>
      <c r="R52" s="310"/>
      <c r="S52" s="312"/>
      <c r="T52" s="312"/>
      <c r="U52" s="309"/>
      <c r="V52" s="313"/>
      <c r="W52" s="314"/>
      <c r="X52" s="313"/>
      <c r="Y52" s="315"/>
    </row>
    <row r="53" spans="1:25" ht="21">
      <c r="A53" s="290">
        <f t="shared" si="1"/>
        <v>46</v>
      </c>
      <c r="B53" s="29" t="s">
        <v>204</v>
      </c>
      <c r="C53" s="307">
        <v>12</v>
      </c>
      <c r="D53" s="308">
        <f t="shared" si="0"/>
        <v>1.7999999999999998</v>
      </c>
      <c r="E53" s="307">
        <v>1</v>
      </c>
      <c r="F53" s="309"/>
      <c r="G53" s="310"/>
      <c r="H53" s="311"/>
      <c r="I53" s="310"/>
      <c r="J53" s="310"/>
      <c r="K53" s="310"/>
      <c r="L53" s="310"/>
      <c r="M53" s="310"/>
      <c r="N53" s="311"/>
      <c r="O53" s="310"/>
      <c r="P53" s="309"/>
      <c r="Q53" s="309"/>
      <c r="R53" s="310"/>
      <c r="S53" s="312"/>
      <c r="T53" s="312"/>
      <c r="U53" s="309"/>
      <c r="V53" s="313"/>
      <c r="W53" s="314"/>
      <c r="X53" s="313"/>
      <c r="Y53" s="315"/>
    </row>
    <row r="54" spans="1:25" ht="21">
      <c r="A54" s="290">
        <f t="shared" si="1"/>
        <v>47</v>
      </c>
      <c r="B54" s="29" t="s">
        <v>172</v>
      </c>
      <c r="C54" s="307">
        <v>11</v>
      </c>
      <c r="D54" s="308">
        <f t="shared" si="0"/>
        <v>1.65</v>
      </c>
      <c r="E54" s="307">
        <v>1</v>
      </c>
      <c r="F54" s="309"/>
      <c r="G54" s="310"/>
      <c r="H54" s="311"/>
      <c r="I54" s="310"/>
      <c r="J54" s="310"/>
      <c r="K54" s="310"/>
      <c r="L54" s="310"/>
      <c r="M54" s="310"/>
      <c r="N54" s="311"/>
      <c r="O54" s="310"/>
      <c r="P54" s="309"/>
      <c r="Q54" s="309"/>
      <c r="R54" s="310"/>
      <c r="S54" s="312"/>
      <c r="T54" s="312"/>
      <c r="U54" s="309"/>
      <c r="V54" s="313"/>
      <c r="W54" s="314"/>
      <c r="X54" s="313"/>
      <c r="Y54" s="315"/>
    </row>
    <row r="55" spans="1:25" ht="21">
      <c r="A55" s="290">
        <f t="shared" si="1"/>
        <v>48</v>
      </c>
      <c r="B55" s="29" t="s">
        <v>148</v>
      </c>
      <c r="C55" s="307">
        <v>5</v>
      </c>
      <c r="D55" s="308">
        <f t="shared" si="0"/>
        <v>0.75</v>
      </c>
      <c r="E55" s="307">
        <v>0</v>
      </c>
      <c r="F55" s="309"/>
      <c r="G55" s="310"/>
      <c r="H55" s="311"/>
      <c r="I55" s="310"/>
      <c r="J55" s="310"/>
      <c r="K55" s="310"/>
      <c r="L55" s="310"/>
      <c r="M55" s="311"/>
      <c r="N55" s="311"/>
      <c r="O55" s="311"/>
      <c r="P55" s="309"/>
      <c r="Q55" s="309"/>
      <c r="R55" s="310"/>
      <c r="S55" s="312"/>
      <c r="T55" s="312"/>
      <c r="U55" s="309"/>
      <c r="V55" s="313"/>
      <c r="W55" s="314"/>
      <c r="X55" s="313"/>
      <c r="Y55" s="315"/>
    </row>
    <row r="56" spans="1:25" ht="21">
      <c r="A56" s="290">
        <f t="shared" si="1"/>
        <v>49</v>
      </c>
      <c r="B56" s="29" t="s">
        <v>29</v>
      </c>
      <c r="C56" s="307">
        <v>18</v>
      </c>
      <c r="D56" s="308">
        <f t="shared" si="0"/>
        <v>2.6999999999999997</v>
      </c>
      <c r="E56" s="307">
        <v>2</v>
      </c>
      <c r="F56" s="309"/>
      <c r="G56" s="310"/>
      <c r="H56" s="311"/>
      <c r="I56" s="310"/>
      <c r="J56" s="310"/>
      <c r="K56" s="310"/>
      <c r="L56" s="310"/>
      <c r="M56" s="311"/>
      <c r="N56" s="311"/>
      <c r="O56" s="311"/>
      <c r="P56" s="309"/>
      <c r="Q56" s="309"/>
      <c r="R56" s="310"/>
      <c r="S56" s="312"/>
      <c r="T56" s="312"/>
      <c r="U56" s="309"/>
      <c r="V56" s="313"/>
      <c r="W56" s="314"/>
      <c r="X56" s="313"/>
      <c r="Y56" s="315"/>
    </row>
    <row r="57" spans="1:25" ht="21">
      <c r="A57" s="290">
        <f t="shared" si="1"/>
        <v>50</v>
      </c>
      <c r="B57" s="29" t="s">
        <v>186</v>
      </c>
      <c r="C57" s="307">
        <v>4</v>
      </c>
      <c r="D57" s="308">
        <f t="shared" si="0"/>
        <v>0.6</v>
      </c>
      <c r="E57" s="307">
        <v>0</v>
      </c>
      <c r="F57" s="309"/>
      <c r="G57" s="310"/>
      <c r="H57" s="311"/>
      <c r="I57" s="310"/>
      <c r="J57" s="310"/>
      <c r="K57" s="310"/>
      <c r="L57" s="310"/>
      <c r="M57" s="310"/>
      <c r="N57" s="311"/>
      <c r="O57" s="310"/>
      <c r="P57" s="309"/>
      <c r="Q57" s="309"/>
      <c r="R57" s="310"/>
      <c r="S57" s="312"/>
      <c r="T57" s="312"/>
      <c r="U57" s="309"/>
      <c r="V57" s="313"/>
      <c r="W57" s="314"/>
      <c r="X57" s="313"/>
      <c r="Y57" s="315"/>
    </row>
    <row r="58" spans="1:25" ht="21">
      <c r="A58" s="290">
        <f t="shared" si="1"/>
        <v>51</v>
      </c>
      <c r="B58" s="29" t="s">
        <v>213</v>
      </c>
      <c r="C58" s="307">
        <v>9</v>
      </c>
      <c r="D58" s="308">
        <f t="shared" si="0"/>
        <v>1.3499999999999999</v>
      </c>
      <c r="E58" s="307">
        <v>1</v>
      </c>
      <c r="F58" s="309"/>
      <c r="G58" s="310"/>
      <c r="H58" s="311"/>
      <c r="I58" s="310"/>
      <c r="J58" s="310"/>
      <c r="K58" s="310"/>
      <c r="L58" s="310"/>
      <c r="M58" s="310"/>
      <c r="N58" s="311"/>
      <c r="O58" s="310"/>
      <c r="P58" s="309"/>
      <c r="Q58" s="309"/>
      <c r="R58" s="310"/>
      <c r="S58" s="312"/>
      <c r="T58" s="312"/>
      <c r="U58" s="309"/>
      <c r="V58" s="313"/>
      <c r="W58" s="314"/>
      <c r="X58" s="313"/>
      <c r="Y58" s="315"/>
    </row>
    <row r="59" spans="1:25" ht="21">
      <c r="A59" s="290">
        <f t="shared" si="1"/>
        <v>52</v>
      </c>
      <c r="B59" s="29" t="s">
        <v>78</v>
      </c>
      <c r="C59" s="307">
        <v>5</v>
      </c>
      <c r="D59" s="308">
        <f t="shared" si="0"/>
        <v>0.75</v>
      </c>
      <c r="E59" s="307">
        <v>0</v>
      </c>
      <c r="F59" s="309"/>
      <c r="G59" s="310"/>
      <c r="H59" s="311"/>
      <c r="I59" s="310"/>
      <c r="J59" s="310"/>
      <c r="K59" s="310"/>
      <c r="L59" s="310"/>
      <c r="M59" s="310"/>
      <c r="N59" s="311"/>
      <c r="O59" s="310"/>
      <c r="P59" s="309"/>
      <c r="Q59" s="309"/>
      <c r="R59" s="310"/>
      <c r="S59" s="312"/>
      <c r="T59" s="312"/>
      <c r="U59" s="309"/>
      <c r="V59" s="313"/>
      <c r="W59" s="314"/>
      <c r="X59" s="313"/>
      <c r="Y59" s="315"/>
    </row>
    <row r="60" spans="1:25" ht="21">
      <c r="A60" s="290">
        <f t="shared" si="1"/>
        <v>53</v>
      </c>
      <c r="B60" s="29" t="s">
        <v>11</v>
      </c>
      <c r="C60" s="307">
        <v>4</v>
      </c>
      <c r="D60" s="308">
        <f t="shared" si="0"/>
        <v>0.6</v>
      </c>
      <c r="E60" s="307">
        <v>0</v>
      </c>
      <c r="F60" s="309"/>
      <c r="G60" s="310"/>
      <c r="H60" s="311"/>
      <c r="I60" s="310"/>
      <c r="J60" s="310"/>
      <c r="K60" s="310"/>
      <c r="L60" s="310"/>
      <c r="M60" s="310"/>
      <c r="N60" s="311"/>
      <c r="O60" s="310"/>
      <c r="P60" s="309"/>
      <c r="Q60" s="309"/>
      <c r="R60" s="310"/>
      <c r="S60" s="312"/>
      <c r="T60" s="312"/>
      <c r="U60" s="309"/>
      <c r="V60" s="313"/>
      <c r="W60" s="314"/>
      <c r="X60" s="313"/>
      <c r="Y60" s="315"/>
    </row>
    <row r="61" spans="1:25" ht="21">
      <c r="A61" s="290">
        <f t="shared" si="1"/>
        <v>54</v>
      </c>
      <c r="B61" s="29" t="s">
        <v>124</v>
      </c>
      <c r="C61" s="307">
        <v>4</v>
      </c>
      <c r="D61" s="308">
        <f t="shared" si="0"/>
        <v>0.6</v>
      </c>
      <c r="E61" s="307">
        <v>0</v>
      </c>
      <c r="F61" s="309"/>
      <c r="G61" s="310"/>
      <c r="H61" s="311"/>
      <c r="I61" s="310"/>
      <c r="J61" s="310"/>
      <c r="K61" s="310"/>
      <c r="L61" s="310"/>
      <c r="M61" s="310"/>
      <c r="N61" s="311"/>
      <c r="O61" s="310"/>
      <c r="P61" s="309"/>
      <c r="Q61" s="309"/>
      <c r="R61" s="310"/>
      <c r="S61" s="312"/>
      <c r="T61" s="312"/>
      <c r="U61" s="309"/>
      <c r="V61" s="313"/>
      <c r="W61" s="314"/>
      <c r="X61" s="313"/>
      <c r="Y61" s="315"/>
    </row>
    <row r="62" spans="1:25" ht="21">
      <c r="A62" s="290">
        <f t="shared" si="1"/>
        <v>55</v>
      </c>
      <c r="B62" s="29" t="s">
        <v>107</v>
      </c>
      <c r="C62" s="307">
        <v>12</v>
      </c>
      <c r="D62" s="308">
        <f t="shared" si="0"/>
        <v>1.7999999999999998</v>
      </c>
      <c r="E62" s="307">
        <v>1</v>
      </c>
      <c r="F62" s="309"/>
      <c r="G62" s="310"/>
      <c r="H62" s="311"/>
      <c r="I62" s="310"/>
      <c r="J62" s="310"/>
      <c r="K62" s="310"/>
      <c r="L62" s="310"/>
      <c r="M62" s="310"/>
      <c r="N62" s="311"/>
      <c r="O62" s="310"/>
      <c r="P62" s="309"/>
      <c r="Q62" s="309"/>
      <c r="R62" s="310"/>
      <c r="S62" s="312"/>
      <c r="T62" s="312"/>
      <c r="U62" s="309"/>
      <c r="V62" s="313"/>
      <c r="W62" s="314"/>
      <c r="X62" s="313"/>
      <c r="Y62" s="315"/>
    </row>
    <row r="63" spans="1:25" ht="21">
      <c r="A63" s="290">
        <f t="shared" si="1"/>
        <v>56</v>
      </c>
      <c r="B63" s="29" t="s">
        <v>99</v>
      </c>
      <c r="C63" s="307">
        <v>6</v>
      </c>
      <c r="D63" s="308">
        <f t="shared" si="0"/>
        <v>0.8999999999999999</v>
      </c>
      <c r="E63" s="307">
        <v>0</v>
      </c>
      <c r="F63" s="309"/>
      <c r="G63" s="310"/>
      <c r="H63" s="311"/>
      <c r="I63" s="310"/>
      <c r="J63" s="310"/>
      <c r="K63" s="310"/>
      <c r="L63" s="310"/>
      <c r="M63" s="310"/>
      <c r="N63" s="311"/>
      <c r="O63" s="310"/>
      <c r="P63" s="309"/>
      <c r="Q63" s="309"/>
      <c r="R63" s="310"/>
      <c r="S63" s="312"/>
      <c r="T63" s="312"/>
      <c r="U63" s="309"/>
      <c r="V63" s="313"/>
      <c r="W63" s="314"/>
      <c r="X63" s="313"/>
      <c r="Y63" s="315"/>
    </row>
    <row r="64" spans="1:25" ht="21">
      <c r="A64" s="290">
        <f t="shared" si="1"/>
        <v>57</v>
      </c>
      <c r="B64" s="29" t="s">
        <v>8</v>
      </c>
      <c r="C64" s="307">
        <v>13</v>
      </c>
      <c r="D64" s="308">
        <f t="shared" si="0"/>
        <v>1.95</v>
      </c>
      <c r="E64" s="307">
        <v>1</v>
      </c>
      <c r="F64" s="309"/>
      <c r="G64" s="310"/>
      <c r="H64" s="311"/>
      <c r="I64" s="310"/>
      <c r="J64" s="310"/>
      <c r="K64" s="310"/>
      <c r="L64" s="310"/>
      <c r="M64" s="310"/>
      <c r="N64" s="311"/>
      <c r="O64" s="310"/>
      <c r="P64" s="309"/>
      <c r="Q64" s="309"/>
      <c r="R64" s="310"/>
      <c r="S64" s="312"/>
      <c r="T64" s="312"/>
      <c r="U64" s="309"/>
      <c r="V64" s="313"/>
      <c r="W64" s="314"/>
      <c r="X64" s="313"/>
      <c r="Y64" s="315"/>
    </row>
    <row r="65" spans="1:25" ht="21">
      <c r="A65" s="290">
        <f t="shared" si="1"/>
        <v>58</v>
      </c>
      <c r="B65" s="29" t="s">
        <v>154</v>
      </c>
      <c r="C65" s="307">
        <v>6</v>
      </c>
      <c r="D65" s="308">
        <f t="shared" si="0"/>
        <v>0.8999999999999999</v>
      </c>
      <c r="E65" s="307">
        <v>0</v>
      </c>
      <c r="F65" s="309"/>
      <c r="G65" s="310"/>
      <c r="H65" s="311"/>
      <c r="I65" s="310"/>
      <c r="J65" s="310"/>
      <c r="K65" s="310"/>
      <c r="L65" s="310"/>
      <c r="M65" s="310"/>
      <c r="N65" s="311"/>
      <c r="O65" s="310"/>
      <c r="P65" s="309"/>
      <c r="Q65" s="309"/>
      <c r="R65" s="310"/>
      <c r="S65" s="312"/>
      <c r="T65" s="312"/>
      <c r="U65" s="309"/>
      <c r="V65" s="313"/>
      <c r="W65" s="314"/>
      <c r="X65" s="313"/>
      <c r="Y65" s="315"/>
    </row>
    <row r="66" spans="1:25" ht="21">
      <c r="A66" s="290">
        <f t="shared" si="1"/>
        <v>59</v>
      </c>
      <c r="B66" s="29" t="s">
        <v>155</v>
      </c>
      <c r="C66" s="307">
        <v>4</v>
      </c>
      <c r="D66" s="308">
        <f t="shared" si="0"/>
        <v>0.6</v>
      </c>
      <c r="E66" s="307">
        <v>0</v>
      </c>
      <c r="F66" s="309"/>
      <c r="G66" s="310"/>
      <c r="H66" s="311"/>
      <c r="I66" s="310"/>
      <c r="J66" s="310"/>
      <c r="K66" s="310"/>
      <c r="L66" s="310"/>
      <c r="M66" s="312"/>
      <c r="N66" s="311"/>
      <c r="O66" s="310"/>
      <c r="P66" s="309"/>
      <c r="Q66" s="309"/>
      <c r="R66" s="310"/>
      <c r="S66" s="312"/>
      <c r="T66" s="312"/>
      <c r="U66" s="309"/>
      <c r="V66" s="313"/>
      <c r="W66" s="314"/>
      <c r="X66" s="313"/>
      <c r="Y66" s="315"/>
    </row>
    <row r="67" spans="1:25" ht="21">
      <c r="A67" s="290">
        <f t="shared" si="1"/>
        <v>60</v>
      </c>
      <c r="B67" s="29" t="s">
        <v>158</v>
      </c>
      <c r="C67" s="307">
        <v>9</v>
      </c>
      <c r="D67" s="308">
        <f t="shared" si="0"/>
        <v>1.3499999999999999</v>
      </c>
      <c r="E67" s="307">
        <v>1</v>
      </c>
      <c r="F67" s="309"/>
      <c r="G67" s="310"/>
      <c r="H67" s="311"/>
      <c r="I67" s="310"/>
      <c r="J67" s="310"/>
      <c r="K67" s="310"/>
      <c r="L67" s="310"/>
      <c r="M67" s="310"/>
      <c r="N67" s="311"/>
      <c r="O67" s="310"/>
      <c r="P67" s="309"/>
      <c r="Q67" s="309"/>
      <c r="R67" s="310"/>
      <c r="S67" s="312"/>
      <c r="T67" s="312"/>
      <c r="U67" s="309"/>
      <c r="V67" s="313"/>
      <c r="W67" s="314"/>
      <c r="X67" s="313"/>
      <c r="Y67" s="315"/>
    </row>
    <row r="68" spans="1:25" ht="21">
      <c r="A68" s="290">
        <f t="shared" si="1"/>
        <v>61</v>
      </c>
      <c r="B68" s="29" t="s">
        <v>86</v>
      </c>
      <c r="C68" s="307">
        <v>7</v>
      </c>
      <c r="D68" s="308">
        <f t="shared" si="0"/>
        <v>1.05</v>
      </c>
      <c r="E68" s="307">
        <v>1</v>
      </c>
      <c r="F68" s="309"/>
      <c r="G68" s="310"/>
      <c r="H68" s="311"/>
      <c r="I68" s="310"/>
      <c r="J68" s="310"/>
      <c r="K68" s="310"/>
      <c r="L68" s="310"/>
      <c r="M68" s="310"/>
      <c r="N68" s="311"/>
      <c r="O68" s="310"/>
      <c r="P68" s="309"/>
      <c r="Q68" s="309"/>
      <c r="R68" s="310"/>
      <c r="S68" s="312"/>
      <c r="T68" s="312"/>
      <c r="U68" s="309"/>
      <c r="V68" s="313"/>
      <c r="W68" s="314"/>
      <c r="X68" s="313"/>
      <c r="Y68" s="315"/>
    </row>
    <row r="69" spans="1:25" ht="21">
      <c r="A69" s="290">
        <f t="shared" si="1"/>
        <v>62</v>
      </c>
      <c r="B69" s="29" t="s">
        <v>159</v>
      </c>
      <c r="C69" s="307">
        <v>4</v>
      </c>
      <c r="D69" s="308">
        <f t="shared" si="0"/>
        <v>0.6</v>
      </c>
      <c r="E69" s="307">
        <v>0</v>
      </c>
      <c r="F69" s="309"/>
      <c r="G69" s="310"/>
      <c r="H69" s="311"/>
      <c r="I69" s="310"/>
      <c r="J69" s="310"/>
      <c r="K69" s="310"/>
      <c r="L69" s="310"/>
      <c r="M69" s="310"/>
      <c r="N69" s="311"/>
      <c r="O69" s="310"/>
      <c r="P69" s="309"/>
      <c r="Q69" s="309"/>
      <c r="R69" s="310"/>
      <c r="S69" s="312"/>
      <c r="T69" s="312"/>
      <c r="U69" s="309"/>
      <c r="V69" s="313"/>
      <c r="W69" s="314"/>
      <c r="X69" s="313"/>
      <c r="Y69" s="315"/>
    </row>
    <row r="70" spans="1:25" ht="21">
      <c r="A70" s="290">
        <f t="shared" si="1"/>
        <v>63</v>
      </c>
      <c r="B70" s="29" t="s">
        <v>157</v>
      </c>
      <c r="C70" s="307">
        <v>9</v>
      </c>
      <c r="D70" s="308">
        <f t="shared" si="0"/>
        <v>1.3499999999999999</v>
      </c>
      <c r="E70" s="307">
        <v>1</v>
      </c>
      <c r="F70" s="309"/>
      <c r="G70" s="310"/>
      <c r="H70" s="311"/>
      <c r="I70" s="310"/>
      <c r="J70" s="310"/>
      <c r="K70" s="310"/>
      <c r="L70" s="310"/>
      <c r="M70" s="310"/>
      <c r="N70" s="311"/>
      <c r="O70" s="310"/>
      <c r="P70" s="309"/>
      <c r="Q70" s="309"/>
      <c r="R70" s="310"/>
      <c r="S70" s="312"/>
      <c r="T70" s="312"/>
      <c r="U70" s="309"/>
      <c r="V70" s="313"/>
      <c r="W70" s="314"/>
      <c r="X70" s="313"/>
      <c r="Y70" s="315"/>
    </row>
    <row r="71" spans="1:25" ht="21">
      <c r="A71" s="290">
        <f t="shared" si="1"/>
        <v>64</v>
      </c>
      <c r="B71" s="29" t="s">
        <v>5</v>
      </c>
      <c r="C71" s="307">
        <v>3</v>
      </c>
      <c r="D71" s="308">
        <f t="shared" si="0"/>
        <v>0.44999999999999996</v>
      </c>
      <c r="E71" s="307">
        <v>0</v>
      </c>
      <c r="F71" s="309"/>
      <c r="G71" s="310"/>
      <c r="H71" s="311"/>
      <c r="I71" s="310"/>
      <c r="J71" s="310"/>
      <c r="K71" s="310"/>
      <c r="L71" s="310"/>
      <c r="M71" s="310"/>
      <c r="N71" s="311"/>
      <c r="O71" s="310"/>
      <c r="P71" s="309"/>
      <c r="Q71" s="309"/>
      <c r="R71" s="310"/>
      <c r="S71" s="312"/>
      <c r="T71" s="312"/>
      <c r="U71" s="309"/>
      <c r="V71" s="313"/>
      <c r="W71" s="314"/>
      <c r="X71" s="313"/>
      <c r="Y71" s="315"/>
    </row>
    <row r="72" spans="1:25" ht="21">
      <c r="A72" s="290">
        <f t="shared" si="1"/>
        <v>65</v>
      </c>
      <c r="B72" s="29" t="s">
        <v>6</v>
      </c>
      <c r="C72" s="307">
        <v>10</v>
      </c>
      <c r="D72" s="308">
        <f t="shared" si="0"/>
        <v>1.5</v>
      </c>
      <c r="E72" s="307">
        <v>1</v>
      </c>
      <c r="F72" s="309"/>
      <c r="G72" s="310"/>
      <c r="H72" s="311"/>
      <c r="I72" s="310"/>
      <c r="J72" s="310"/>
      <c r="K72" s="310"/>
      <c r="L72" s="310"/>
      <c r="M72" s="310"/>
      <c r="N72" s="311"/>
      <c r="O72" s="310"/>
      <c r="P72" s="309"/>
      <c r="Q72" s="309"/>
      <c r="R72" s="310"/>
      <c r="S72" s="312"/>
      <c r="T72" s="312"/>
      <c r="U72" s="309"/>
      <c r="V72" s="313"/>
      <c r="W72" s="314"/>
      <c r="X72" s="313"/>
      <c r="Y72" s="315"/>
    </row>
    <row r="73" spans="1:25" ht="21">
      <c r="A73" s="290">
        <f t="shared" si="1"/>
        <v>66</v>
      </c>
      <c r="B73" s="29" t="s">
        <v>7</v>
      </c>
      <c r="C73" s="307">
        <v>3</v>
      </c>
      <c r="D73" s="308">
        <f t="shared" si="0"/>
        <v>0.44999999999999996</v>
      </c>
      <c r="E73" s="307">
        <v>0</v>
      </c>
      <c r="F73" s="309"/>
      <c r="G73" s="310"/>
      <c r="H73" s="311"/>
      <c r="I73" s="310"/>
      <c r="J73" s="310"/>
      <c r="K73" s="310"/>
      <c r="L73" s="310"/>
      <c r="M73" s="317"/>
      <c r="N73" s="311"/>
      <c r="O73" s="310"/>
      <c r="P73" s="309"/>
      <c r="Q73" s="309"/>
      <c r="R73" s="310"/>
      <c r="S73" s="312"/>
      <c r="T73" s="312"/>
      <c r="U73" s="309"/>
      <c r="V73" s="313"/>
      <c r="W73" s="314"/>
      <c r="X73" s="313"/>
      <c r="Y73" s="315"/>
    </row>
    <row r="74" spans="1:25" ht="21">
      <c r="A74" s="290">
        <f t="shared" si="1"/>
        <v>67</v>
      </c>
      <c r="B74" s="29" t="s">
        <v>28</v>
      </c>
      <c r="C74" s="307">
        <v>0</v>
      </c>
      <c r="D74" s="308">
        <f aca="true" t="shared" si="2" ref="D74:D137">C74*15%</f>
        <v>0</v>
      </c>
      <c r="E74" s="307">
        <v>0</v>
      </c>
      <c r="F74" s="309"/>
      <c r="G74" s="310"/>
      <c r="H74" s="311"/>
      <c r="I74" s="310"/>
      <c r="J74" s="310"/>
      <c r="K74" s="310"/>
      <c r="L74" s="310"/>
      <c r="M74" s="310"/>
      <c r="N74" s="311"/>
      <c r="O74" s="310"/>
      <c r="P74" s="309"/>
      <c r="Q74" s="309"/>
      <c r="R74" s="310"/>
      <c r="S74" s="312"/>
      <c r="T74" s="312"/>
      <c r="U74" s="309"/>
      <c r="V74" s="313"/>
      <c r="W74" s="314"/>
      <c r="X74" s="313"/>
      <c r="Y74" s="315"/>
    </row>
    <row r="75" spans="1:25" ht="21">
      <c r="A75" s="290">
        <f aca="true" t="shared" si="3" ref="A75:A138">A74+1</f>
        <v>68</v>
      </c>
      <c r="B75" s="29" t="s">
        <v>4</v>
      </c>
      <c r="C75" s="307">
        <v>4</v>
      </c>
      <c r="D75" s="308">
        <f t="shared" si="2"/>
        <v>0.6</v>
      </c>
      <c r="E75" s="307">
        <v>0</v>
      </c>
      <c r="F75" s="309"/>
      <c r="G75" s="310"/>
      <c r="H75" s="321"/>
      <c r="I75" s="310"/>
      <c r="J75" s="310"/>
      <c r="K75" s="310"/>
      <c r="L75" s="310"/>
      <c r="M75" s="311"/>
      <c r="N75" s="311"/>
      <c r="O75" s="310"/>
      <c r="P75" s="309"/>
      <c r="Q75" s="309"/>
      <c r="R75" s="310"/>
      <c r="S75" s="312"/>
      <c r="T75" s="312"/>
      <c r="U75" s="309"/>
      <c r="V75" s="313"/>
      <c r="W75" s="314"/>
      <c r="X75" s="313"/>
      <c r="Y75" s="315"/>
    </row>
    <row r="76" spans="1:25" ht="21">
      <c r="A76" s="290">
        <f t="shared" si="3"/>
        <v>69</v>
      </c>
      <c r="B76" s="29" t="s">
        <v>96</v>
      </c>
      <c r="C76" s="307">
        <v>3</v>
      </c>
      <c r="D76" s="308">
        <f t="shared" si="2"/>
        <v>0.44999999999999996</v>
      </c>
      <c r="E76" s="307">
        <v>0</v>
      </c>
      <c r="F76" s="309"/>
      <c r="G76" s="310"/>
      <c r="H76" s="311"/>
      <c r="I76" s="310"/>
      <c r="J76" s="310"/>
      <c r="K76" s="310"/>
      <c r="L76" s="310"/>
      <c r="M76" s="311"/>
      <c r="N76" s="311"/>
      <c r="O76" s="310"/>
      <c r="P76" s="309"/>
      <c r="Q76" s="309"/>
      <c r="R76" s="310"/>
      <c r="S76" s="312"/>
      <c r="T76" s="312"/>
      <c r="U76" s="309"/>
      <c r="V76" s="313"/>
      <c r="W76" s="314"/>
      <c r="X76" s="313"/>
      <c r="Y76" s="315"/>
    </row>
    <row r="77" spans="1:25" ht="21">
      <c r="A77" s="290">
        <f t="shared" si="3"/>
        <v>70</v>
      </c>
      <c r="B77" s="29" t="s">
        <v>190</v>
      </c>
      <c r="C77" s="307">
        <v>3</v>
      </c>
      <c r="D77" s="308">
        <f t="shared" si="2"/>
        <v>0.44999999999999996</v>
      </c>
      <c r="E77" s="307">
        <v>0</v>
      </c>
      <c r="F77" s="309"/>
      <c r="G77" s="310"/>
      <c r="H77" s="311"/>
      <c r="I77" s="310"/>
      <c r="J77" s="310"/>
      <c r="K77" s="310"/>
      <c r="L77" s="310"/>
      <c r="M77" s="311"/>
      <c r="N77" s="311"/>
      <c r="O77" s="310"/>
      <c r="P77" s="309"/>
      <c r="Q77" s="309"/>
      <c r="R77" s="310"/>
      <c r="S77" s="312"/>
      <c r="T77" s="312"/>
      <c r="U77" s="309"/>
      <c r="V77" s="313"/>
      <c r="W77" s="314"/>
      <c r="X77" s="313"/>
      <c r="Y77" s="315"/>
    </row>
    <row r="78" spans="1:25" ht="21">
      <c r="A78" s="290">
        <f t="shared" si="3"/>
        <v>71</v>
      </c>
      <c r="B78" s="29" t="s">
        <v>165</v>
      </c>
      <c r="C78" s="307">
        <v>4</v>
      </c>
      <c r="D78" s="308">
        <f t="shared" si="2"/>
        <v>0.6</v>
      </c>
      <c r="E78" s="307">
        <v>0</v>
      </c>
      <c r="F78" s="309"/>
      <c r="G78" s="310"/>
      <c r="H78" s="311"/>
      <c r="I78" s="310"/>
      <c r="J78" s="310"/>
      <c r="K78" s="310"/>
      <c r="L78" s="310"/>
      <c r="M78" s="312"/>
      <c r="N78" s="311"/>
      <c r="O78" s="310"/>
      <c r="P78" s="309"/>
      <c r="Q78" s="309"/>
      <c r="R78" s="310"/>
      <c r="S78" s="312"/>
      <c r="T78" s="312"/>
      <c r="U78" s="309"/>
      <c r="V78" s="313"/>
      <c r="W78" s="314"/>
      <c r="X78" s="313"/>
      <c r="Y78" s="315"/>
    </row>
    <row r="79" spans="1:25" ht="21">
      <c r="A79" s="290">
        <f t="shared" si="3"/>
        <v>72</v>
      </c>
      <c r="B79" s="29" t="s">
        <v>170</v>
      </c>
      <c r="C79" s="307">
        <v>3</v>
      </c>
      <c r="D79" s="308">
        <f t="shared" si="2"/>
        <v>0.44999999999999996</v>
      </c>
      <c r="E79" s="307">
        <v>0</v>
      </c>
      <c r="F79" s="309"/>
      <c r="G79" s="310"/>
      <c r="H79" s="311"/>
      <c r="I79" s="310"/>
      <c r="J79" s="310"/>
      <c r="K79" s="310"/>
      <c r="L79" s="310"/>
      <c r="M79" s="312"/>
      <c r="N79" s="311"/>
      <c r="O79" s="310"/>
      <c r="P79" s="309"/>
      <c r="Q79" s="309"/>
      <c r="R79" s="310"/>
      <c r="S79" s="312"/>
      <c r="T79" s="312"/>
      <c r="U79" s="309"/>
      <c r="V79" s="313"/>
      <c r="W79" s="314"/>
      <c r="X79" s="313"/>
      <c r="Y79" s="315"/>
    </row>
    <row r="80" spans="1:25" ht="21">
      <c r="A80" s="290">
        <f t="shared" si="3"/>
        <v>73</v>
      </c>
      <c r="B80" s="29" t="s">
        <v>134</v>
      </c>
      <c r="C80" s="307">
        <v>9</v>
      </c>
      <c r="D80" s="308">
        <f t="shared" si="2"/>
        <v>1.3499999999999999</v>
      </c>
      <c r="E80" s="307">
        <v>1</v>
      </c>
      <c r="F80" s="309"/>
      <c r="G80" s="310"/>
      <c r="H80" s="311"/>
      <c r="I80" s="310"/>
      <c r="J80" s="310"/>
      <c r="K80" s="310"/>
      <c r="L80" s="310"/>
      <c r="M80" s="310"/>
      <c r="N80" s="311"/>
      <c r="O80" s="310"/>
      <c r="P80" s="309"/>
      <c r="Q80" s="309"/>
      <c r="R80" s="310"/>
      <c r="S80" s="312"/>
      <c r="T80" s="312"/>
      <c r="U80" s="309"/>
      <c r="V80" s="313"/>
      <c r="W80" s="314"/>
      <c r="X80" s="313"/>
      <c r="Y80" s="315"/>
    </row>
    <row r="81" spans="1:25" ht="21">
      <c r="A81" s="290">
        <f t="shared" si="3"/>
        <v>74</v>
      </c>
      <c r="B81" s="29" t="s">
        <v>14</v>
      </c>
      <c r="C81" s="307">
        <v>13</v>
      </c>
      <c r="D81" s="308">
        <f t="shared" si="2"/>
        <v>1.95</v>
      </c>
      <c r="E81" s="307">
        <v>1</v>
      </c>
      <c r="F81" s="309"/>
      <c r="G81" s="310"/>
      <c r="H81" s="311"/>
      <c r="I81" s="310"/>
      <c r="J81" s="310"/>
      <c r="K81" s="310"/>
      <c r="L81" s="310"/>
      <c r="M81" s="310"/>
      <c r="N81" s="311"/>
      <c r="O81" s="310"/>
      <c r="P81" s="309"/>
      <c r="Q81" s="309"/>
      <c r="R81" s="310"/>
      <c r="S81" s="312"/>
      <c r="T81" s="312"/>
      <c r="U81" s="309"/>
      <c r="V81" s="313"/>
      <c r="W81" s="314"/>
      <c r="X81" s="313"/>
      <c r="Y81" s="315"/>
    </row>
    <row r="82" spans="1:25" ht="21">
      <c r="A82" s="290">
        <f t="shared" si="3"/>
        <v>75</v>
      </c>
      <c r="B82" s="29" t="s">
        <v>143</v>
      </c>
      <c r="C82" s="307">
        <v>6</v>
      </c>
      <c r="D82" s="308">
        <f t="shared" si="2"/>
        <v>0.8999999999999999</v>
      </c>
      <c r="E82" s="307">
        <v>0</v>
      </c>
      <c r="F82" s="309"/>
      <c r="G82" s="310"/>
      <c r="H82" s="311"/>
      <c r="I82" s="310"/>
      <c r="J82" s="310"/>
      <c r="K82" s="310"/>
      <c r="L82" s="310"/>
      <c r="M82" s="310"/>
      <c r="N82" s="311"/>
      <c r="O82" s="310"/>
      <c r="P82" s="309"/>
      <c r="Q82" s="309"/>
      <c r="R82" s="310"/>
      <c r="S82" s="312"/>
      <c r="T82" s="312"/>
      <c r="U82" s="309"/>
      <c r="V82" s="313"/>
      <c r="W82" s="314"/>
      <c r="X82" s="313"/>
      <c r="Y82" s="315"/>
    </row>
    <row r="83" spans="1:25" ht="21">
      <c r="A83" s="290">
        <f t="shared" si="3"/>
        <v>76</v>
      </c>
      <c r="B83" s="29" t="s">
        <v>17</v>
      </c>
      <c r="C83" s="307">
        <v>7</v>
      </c>
      <c r="D83" s="308">
        <f t="shared" si="2"/>
        <v>1.05</v>
      </c>
      <c r="E83" s="307">
        <v>1</v>
      </c>
      <c r="F83" s="309"/>
      <c r="G83" s="310"/>
      <c r="H83" s="311"/>
      <c r="I83" s="310"/>
      <c r="J83" s="310"/>
      <c r="K83" s="310"/>
      <c r="L83" s="310"/>
      <c r="M83" s="310"/>
      <c r="N83" s="311"/>
      <c r="O83" s="310"/>
      <c r="P83" s="309"/>
      <c r="Q83" s="309"/>
      <c r="R83" s="310"/>
      <c r="S83" s="312"/>
      <c r="T83" s="312"/>
      <c r="U83" s="309"/>
      <c r="V83" s="313"/>
      <c r="W83" s="314"/>
      <c r="X83" s="313"/>
      <c r="Y83" s="315"/>
    </row>
    <row r="84" spans="1:25" ht="21">
      <c r="A84" s="290">
        <f t="shared" si="3"/>
        <v>77</v>
      </c>
      <c r="B84" s="29" t="s">
        <v>1</v>
      </c>
      <c r="C84" s="307">
        <v>15</v>
      </c>
      <c r="D84" s="308">
        <f t="shared" si="2"/>
        <v>2.25</v>
      </c>
      <c r="E84" s="307">
        <v>2</v>
      </c>
      <c r="F84" s="309"/>
      <c r="G84" s="312"/>
      <c r="H84" s="311"/>
      <c r="I84" s="310"/>
      <c r="J84" s="310"/>
      <c r="K84" s="310"/>
      <c r="L84" s="310"/>
      <c r="M84" s="310"/>
      <c r="N84" s="311"/>
      <c r="O84" s="310"/>
      <c r="P84" s="309"/>
      <c r="Q84" s="309"/>
      <c r="R84" s="312"/>
      <c r="S84" s="312"/>
      <c r="T84" s="312"/>
      <c r="U84" s="309"/>
      <c r="V84" s="313"/>
      <c r="W84" s="314"/>
      <c r="X84" s="313"/>
      <c r="Y84" s="315"/>
    </row>
    <row r="85" spans="1:25" ht="21">
      <c r="A85" s="290">
        <f t="shared" si="3"/>
        <v>78</v>
      </c>
      <c r="B85" s="29" t="s">
        <v>27</v>
      </c>
      <c r="C85" s="307">
        <v>26</v>
      </c>
      <c r="D85" s="308">
        <f t="shared" si="2"/>
        <v>3.9</v>
      </c>
      <c r="E85" s="307">
        <v>3</v>
      </c>
      <c r="F85" s="309"/>
      <c r="G85" s="310"/>
      <c r="H85" s="311"/>
      <c r="I85" s="310"/>
      <c r="J85" s="310"/>
      <c r="K85" s="310"/>
      <c r="L85" s="310"/>
      <c r="M85" s="310"/>
      <c r="N85" s="311"/>
      <c r="O85" s="310"/>
      <c r="P85" s="309"/>
      <c r="Q85" s="309"/>
      <c r="R85" s="310"/>
      <c r="S85" s="312"/>
      <c r="T85" s="312"/>
      <c r="U85" s="309"/>
      <c r="V85" s="313"/>
      <c r="W85" s="314"/>
      <c r="X85" s="313"/>
      <c r="Y85" s="315"/>
    </row>
    <row r="86" spans="1:25" ht="21">
      <c r="A86" s="290">
        <f t="shared" si="3"/>
        <v>79</v>
      </c>
      <c r="B86" s="29" t="s">
        <v>53</v>
      </c>
      <c r="C86" s="307">
        <v>13</v>
      </c>
      <c r="D86" s="308">
        <f t="shared" si="2"/>
        <v>1.95</v>
      </c>
      <c r="E86" s="307">
        <v>1</v>
      </c>
      <c r="F86" s="309"/>
      <c r="G86" s="310"/>
      <c r="H86" s="311"/>
      <c r="I86" s="310"/>
      <c r="J86" s="310"/>
      <c r="K86" s="310"/>
      <c r="L86" s="310"/>
      <c r="M86" s="310"/>
      <c r="N86" s="311"/>
      <c r="O86" s="310"/>
      <c r="P86" s="309"/>
      <c r="Q86" s="309"/>
      <c r="R86" s="310"/>
      <c r="S86" s="312"/>
      <c r="T86" s="312"/>
      <c r="U86" s="309"/>
      <c r="V86" s="313"/>
      <c r="W86" s="314"/>
      <c r="X86" s="313"/>
      <c r="Y86" s="315"/>
    </row>
    <row r="87" spans="1:25" ht="21">
      <c r="A87" s="290">
        <f t="shared" si="3"/>
        <v>80</v>
      </c>
      <c r="B87" s="29" t="s">
        <v>120</v>
      </c>
      <c r="C87" s="307">
        <v>3</v>
      </c>
      <c r="D87" s="308">
        <f t="shared" si="2"/>
        <v>0.44999999999999996</v>
      </c>
      <c r="E87" s="307">
        <v>0</v>
      </c>
      <c r="F87" s="309"/>
      <c r="G87" s="310"/>
      <c r="H87" s="311"/>
      <c r="I87" s="310"/>
      <c r="J87" s="310"/>
      <c r="K87" s="310"/>
      <c r="L87" s="310"/>
      <c r="M87" s="310"/>
      <c r="N87" s="311"/>
      <c r="O87" s="310"/>
      <c r="P87" s="309"/>
      <c r="Q87" s="309"/>
      <c r="R87" s="310"/>
      <c r="S87" s="312"/>
      <c r="T87" s="312"/>
      <c r="U87" s="309"/>
      <c r="V87" s="313"/>
      <c r="W87" s="314"/>
      <c r="X87" s="313"/>
      <c r="Y87" s="315"/>
    </row>
    <row r="88" spans="1:25" ht="21">
      <c r="A88" s="290">
        <f t="shared" si="3"/>
        <v>81</v>
      </c>
      <c r="B88" s="29" t="s">
        <v>2</v>
      </c>
      <c r="C88" s="307">
        <v>6</v>
      </c>
      <c r="D88" s="308">
        <f t="shared" si="2"/>
        <v>0.8999999999999999</v>
      </c>
      <c r="E88" s="307">
        <v>0</v>
      </c>
      <c r="F88" s="309"/>
      <c r="G88" s="310"/>
      <c r="H88" s="311"/>
      <c r="I88" s="310"/>
      <c r="J88" s="310"/>
      <c r="K88" s="310"/>
      <c r="L88" s="310"/>
      <c r="M88" s="310"/>
      <c r="N88" s="311"/>
      <c r="O88" s="310"/>
      <c r="P88" s="309"/>
      <c r="Q88" s="309"/>
      <c r="R88" s="310"/>
      <c r="S88" s="312"/>
      <c r="T88" s="312"/>
      <c r="U88" s="309"/>
      <c r="V88" s="313"/>
      <c r="W88" s="314"/>
      <c r="X88" s="313"/>
      <c r="Y88" s="315"/>
    </row>
    <row r="89" spans="1:25" ht="21">
      <c r="A89" s="290">
        <f t="shared" si="3"/>
        <v>82</v>
      </c>
      <c r="B89" s="29" t="s">
        <v>123</v>
      </c>
      <c r="C89" s="307">
        <v>6</v>
      </c>
      <c r="D89" s="308">
        <f t="shared" si="2"/>
        <v>0.8999999999999999</v>
      </c>
      <c r="E89" s="307">
        <v>0</v>
      </c>
      <c r="F89" s="309"/>
      <c r="G89" s="310"/>
      <c r="H89" s="311"/>
      <c r="I89" s="310"/>
      <c r="J89" s="310"/>
      <c r="K89" s="310"/>
      <c r="L89" s="310"/>
      <c r="M89" s="310"/>
      <c r="N89" s="311"/>
      <c r="O89" s="310"/>
      <c r="P89" s="309"/>
      <c r="Q89" s="309"/>
      <c r="R89" s="310"/>
      <c r="S89" s="312"/>
      <c r="T89" s="312"/>
      <c r="U89" s="309"/>
      <c r="V89" s="313"/>
      <c r="W89" s="314"/>
      <c r="X89" s="313"/>
      <c r="Y89" s="315"/>
    </row>
    <row r="90" spans="1:25" ht="21">
      <c r="A90" s="290">
        <f t="shared" si="3"/>
        <v>83</v>
      </c>
      <c r="B90" s="29" t="s">
        <v>15</v>
      </c>
      <c r="C90" s="307">
        <v>4</v>
      </c>
      <c r="D90" s="308">
        <f t="shared" si="2"/>
        <v>0.6</v>
      </c>
      <c r="E90" s="307">
        <v>0</v>
      </c>
      <c r="F90" s="309"/>
      <c r="G90" s="310"/>
      <c r="H90" s="311"/>
      <c r="I90" s="310"/>
      <c r="J90" s="310"/>
      <c r="K90" s="310"/>
      <c r="L90" s="310"/>
      <c r="M90" s="310"/>
      <c r="N90" s="311"/>
      <c r="O90" s="310"/>
      <c r="P90" s="309"/>
      <c r="Q90" s="309"/>
      <c r="R90" s="310"/>
      <c r="S90" s="312"/>
      <c r="T90" s="312"/>
      <c r="U90" s="309"/>
      <c r="V90" s="313"/>
      <c r="W90" s="314"/>
      <c r="X90" s="313"/>
      <c r="Y90" s="315"/>
    </row>
    <row r="91" spans="1:25" ht="21">
      <c r="A91" s="290">
        <f t="shared" si="3"/>
        <v>84</v>
      </c>
      <c r="B91" s="29" t="s">
        <v>104</v>
      </c>
      <c r="C91" s="307">
        <v>4</v>
      </c>
      <c r="D91" s="308">
        <f t="shared" si="2"/>
        <v>0.6</v>
      </c>
      <c r="E91" s="307">
        <v>0</v>
      </c>
      <c r="F91" s="309"/>
      <c r="G91" s="310"/>
      <c r="H91" s="311"/>
      <c r="I91" s="310"/>
      <c r="J91" s="310"/>
      <c r="K91" s="310"/>
      <c r="L91" s="310"/>
      <c r="M91" s="312"/>
      <c r="N91" s="311"/>
      <c r="O91" s="310"/>
      <c r="P91" s="309"/>
      <c r="Q91" s="309"/>
      <c r="R91" s="310"/>
      <c r="S91" s="312"/>
      <c r="T91" s="312"/>
      <c r="U91" s="309"/>
      <c r="V91" s="313"/>
      <c r="W91" s="314"/>
      <c r="X91" s="313"/>
      <c r="Y91" s="315"/>
    </row>
    <row r="92" spans="1:25" ht="21">
      <c r="A92" s="290">
        <f t="shared" si="3"/>
        <v>85</v>
      </c>
      <c r="B92" s="29" t="s">
        <v>117</v>
      </c>
      <c r="C92" s="307">
        <v>14</v>
      </c>
      <c r="D92" s="308">
        <f t="shared" si="2"/>
        <v>2.1</v>
      </c>
      <c r="E92" s="307">
        <v>2</v>
      </c>
      <c r="F92" s="309"/>
      <c r="G92" s="310"/>
      <c r="H92" s="311"/>
      <c r="I92" s="312"/>
      <c r="J92" s="310"/>
      <c r="K92" s="310"/>
      <c r="L92" s="310"/>
      <c r="M92" s="317"/>
      <c r="N92" s="311"/>
      <c r="O92" s="310"/>
      <c r="P92" s="309"/>
      <c r="Q92" s="309"/>
      <c r="R92" s="312"/>
      <c r="S92" s="312"/>
      <c r="T92" s="312"/>
      <c r="U92" s="309"/>
      <c r="V92" s="313"/>
      <c r="W92" s="314"/>
      <c r="X92" s="313"/>
      <c r="Y92" s="315"/>
    </row>
    <row r="93" spans="1:25" ht="21">
      <c r="A93" s="290">
        <f t="shared" si="3"/>
        <v>86</v>
      </c>
      <c r="B93" s="29" t="s">
        <v>23</v>
      </c>
      <c r="C93" s="307">
        <v>1</v>
      </c>
      <c r="D93" s="308">
        <f t="shared" si="2"/>
        <v>0.15</v>
      </c>
      <c r="E93" s="307">
        <v>0</v>
      </c>
      <c r="F93" s="309"/>
      <c r="G93" s="310"/>
      <c r="H93" s="311"/>
      <c r="I93" s="310"/>
      <c r="J93" s="310"/>
      <c r="K93" s="310"/>
      <c r="L93" s="310"/>
      <c r="M93" s="310"/>
      <c r="N93" s="311"/>
      <c r="O93" s="310"/>
      <c r="P93" s="309"/>
      <c r="Q93" s="309"/>
      <c r="R93" s="310"/>
      <c r="S93" s="312"/>
      <c r="T93" s="312"/>
      <c r="U93" s="309"/>
      <c r="V93" s="313"/>
      <c r="W93" s="314"/>
      <c r="X93" s="313"/>
      <c r="Y93" s="315"/>
    </row>
    <row r="94" spans="1:25" ht="21">
      <c r="A94" s="290">
        <f t="shared" si="3"/>
        <v>87</v>
      </c>
      <c r="B94" s="29" t="s">
        <v>24</v>
      </c>
      <c r="C94" s="307">
        <v>13</v>
      </c>
      <c r="D94" s="308">
        <f t="shared" si="2"/>
        <v>1.95</v>
      </c>
      <c r="E94" s="307">
        <v>1</v>
      </c>
      <c r="F94" s="309"/>
      <c r="G94" s="310"/>
      <c r="H94" s="311"/>
      <c r="I94" s="310"/>
      <c r="J94" s="310"/>
      <c r="K94" s="310"/>
      <c r="L94" s="310"/>
      <c r="M94" s="310"/>
      <c r="N94" s="311"/>
      <c r="O94" s="310"/>
      <c r="P94" s="309"/>
      <c r="Q94" s="309"/>
      <c r="R94" s="310"/>
      <c r="S94" s="312"/>
      <c r="T94" s="312"/>
      <c r="U94" s="309"/>
      <c r="V94" s="313"/>
      <c r="W94" s="314"/>
      <c r="X94" s="313"/>
      <c r="Y94" s="315"/>
    </row>
    <row r="95" spans="1:25" ht="21">
      <c r="A95" s="290">
        <f t="shared" si="3"/>
        <v>88</v>
      </c>
      <c r="B95" s="29" t="s">
        <v>72</v>
      </c>
      <c r="C95" s="307">
        <v>3</v>
      </c>
      <c r="D95" s="308">
        <f t="shared" si="2"/>
        <v>0.44999999999999996</v>
      </c>
      <c r="E95" s="307">
        <v>0</v>
      </c>
      <c r="F95" s="309"/>
      <c r="G95" s="310"/>
      <c r="H95" s="311"/>
      <c r="I95" s="310"/>
      <c r="J95" s="310"/>
      <c r="K95" s="310"/>
      <c r="L95" s="310"/>
      <c r="M95" s="310"/>
      <c r="N95" s="311"/>
      <c r="O95" s="310"/>
      <c r="P95" s="309"/>
      <c r="Q95" s="309"/>
      <c r="R95" s="310"/>
      <c r="S95" s="312"/>
      <c r="T95" s="312"/>
      <c r="U95" s="309"/>
      <c r="V95" s="313"/>
      <c r="W95" s="314"/>
      <c r="X95" s="313"/>
      <c r="Y95" s="315"/>
    </row>
    <row r="96" spans="1:25" ht="21">
      <c r="A96" s="290">
        <f t="shared" si="3"/>
        <v>89</v>
      </c>
      <c r="B96" s="29" t="s">
        <v>115</v>
      </c>
      <c r="C96" s="307">
        <v>9</v>
      </c>
      <c r="D96" s="308">
        <f t="shared" si="2"/>
        <v>1.3499999999999999</v>
      </c>
      <c r="E96" s="307">
        <v>1</v>
      </c>
      <c r="F96" s="309"/>
      <c r="G96" s="310"/>
      <c r="H96" s="311"/>
      <c r="I96" s="310"/>
      <c r="J96" s="310"/>
      <c r="K96" s="310"/>
      <c r="L96" s="310"/>
      <c r="M96" s="310"/>
      <c r="N96" s="311"/>
      <c r="O96" s="310"/>
      <c r="P96" s="309"/>
      <c r="Q96" s="309"/>
      <c r="R96" s="310"/>
      <c r="S96" s="312"/>
      <c r="T96" s="312"/>
      <c r="U96" s="309"/>
      <c r="V96" s="313"/>
      <c r="W96" s="314"/>
      <c r="X96" s="313"/>
      <c r="Y96" s="315"/>
    </row>
    <row r="97" spans="1:25" ht="21">
      <c r="A97" s="290">
        <f t="shared" si="3"/>
        <v>90</v>
      </c>
      <c r="B97" s="29" t="s">
        <v>43</v>
      </c>
      <c r="C97" s="307">
        <v>3</v>
      </c>
      <c r="D97" s="308">
        <f t="shared" si="2"/>
        <v>0.44999999999999996</v>
      </c>
      <c r="E97" s="307">
        <v>0</v>
      </c>
      <c r="F97" s="309"/>
      <c r="G97" s="310"/>
      <c r="H97" s="311"/>
      <c r="I97" s="310"/>
      <c r="J97" s="310"/>
      <c r="K97" s="310"/>
      <c r="L97" s="310"/>
      <c r="M97" s="310"/>
      <c r="N97" s="311"/>
      <c r="O97" s="310"/>
      <c r="P97" s="309"/>
      <c r="Q97" s="309"/>
      <c r="R97" s="310"/>
      <c r="S97" s="312"/>
      <c r="T97" s="312"/>
      <c r="U97" s="309"/>
      <c r="V97" s="313"/>
      <c r="W97" s="314"/>
      <c r="X97" s="313"/>
      <c r="Y97" s="315"/>
    </row>
    <row r="98" spans="1:25" ht="21">
      <c r="A98" s="290">
        <f t="shared" si="3"/>
        <v>91</v>
      </c>
      <c r="B98" s="29" t="s">
        <v>18</v>
      </c>
      <c r="C98" s="307">
        <v>14</v>
      </c>
      <c r="D98" s="308">
        <f t="shared" si="2"/>
        <v>2.1</v>
      </c>
      <c r="E98" s="307">
        <v>2</v>
      </c>
      <c r="F98" s="309"/>
      <c r="G98" s="310"/>
      <c r="H98" s="311"/>
      <c r="I98" s="310"/>
      <c r="J98" s="310"/>
      <c r="K98" s="310"/>
      <c r="L98" s="310"/>
      <c r="M98" s="310"/>
      <c r="N98" s="311"/>
      <c r="O98" s="310"/>
      <c r="P98" s="309"/>
      <c r="Q98" s="309"/>
      <c r="R98" s="310"/>
      <c r="S98" s="312"/>
      <c r="T98" s="312"/>
      <c r="U98" s="309"/>
      <c r="V98" s="313"/>
      <c r="W98" s="314"/>
      <c r="X98" s="313"/>
      <c r="Y98" s="315"/>
    </row>
    <row r="99" spans="1:25" ht="21">
      <c r="A99" s="290">
        <f t="shared" si="3"/>
        <v>92</v>
      </c>
      <c r="B99" s="29" t="s">
        <v>55</v>
      </c>
      <c r="C99" s="307">
        <v>4</v>
      </c>
      <c r="D99" s="308">
        <f t="shared" si="2"/>
        <v>0.6</v>
      </c>
      <c r="E99" s="307">
        <v>0</v>
      </c>
      <c r="F99" s="309"/>
      <c r="G99" s="310"/>
      <c r="H99" s="311"/>
      <c r="I99" s="310"/>
      <c r="J99" s="310"/>
      <c r="K99" s="310"/>
      <c r="L99" s="310"/>
      <c r="M99" s="317"/>
      <c r="N99" s="311"/>
      <c r="O99" s="310"/>
      <c r="P99" s="309"/>
      <c r="Q99" s="309"/>
      <c r="R99" s="310"/>
      <c r="S99" s="312"/>
      <c r="T99" s="312"/>
      <c r="U99" s="309"/>
      <c r="V99" s="313"/>
      <c r="W99" s="314"/>
      <c r="X99" s="313"/>
      <c r="Y99" s="315"/>
    </row>
    <row r="100" spans="1:25" ht="21">
      <c r="A100" s="290">
        <f t="shared" si="3"/>
        <v>93</v>
      </c>
      <c r="B100" s="29" t="s">
        <v>91</v>
      </c>
      <c r="C100" s="307">
        <v>9</v>
      </c>
      <c r="D100" s="308">
        <f t="shared" si="2"/>
        <v>1.3499999999999999</v>
      </c>
      <c r="E100" s="307">
        <v>1</v>
      </c>
      <c r="F100" s="309"/>
      <c r="G100" s="310"/>
      <c r="H100" s="311"/>
      <c r="I100" s="310"/>
      <c r="J100" s="310"/>
      <c r="K100" s="310"/>
      <c r="L100" s="310"/>
      <c r="M100" s="310"/>
      <c r="N100" s="311"/>
      <c r="O100" s="310"/>
      <c r="P100" s="309"/>
      <c r="Q100" s="309"/>
      <c r="R100" s="310"/>
      <c r="S100" s="312"/>
      <c r="T100" s="312"/>
      <c r="U100" s="309"/>
      <c r="V100" s="313"/>
      <c r="W100" s="314"/>
      <c r="X100" s="313"/>
      <c r="Y100" s="315"/>
    </row>
    <row r="101" spans="1:25" ht="21">
      <c r="A101" s="290">
        <f t="shared" si="3"/>
        <v>94</v>
      </c>
      <c r="B101" s="29" t="s">
        <v>92</v>
      </c>
      <c r="C101" s="307">
        <v>3</v>
      </c>
      <c r="D101" s="308">
        <f t="shared" si="2"/>
        <v>0.44999999999999996</v>
      </c>
      <c r="E101" s="307">
        <v>0</v>
      </c>
      <c r="F101" s="309"/>
      <c r="G101" s="310"/>
      <c r="H101" s="311"/>
      <c r="I101" s="310"/>
      <c r="J101" s="310"/>
      <c r="K101" s="310"/>
      <c r="L101" s="310"/>
      <c r="M101" s="312"/>
      <c r="N101" s="311"/>
      <c r="O101" s="310"/>
      <c r="P101" s="309"/>
      <c r="Q101" s="309"/>
      <c r="R101" s="310"/>
      <c r="S101" s="312"/>
      <c r="T101" s="312"/>
      <c r="U101" s="309"/>
      <c r="V101" s="313"/>
      <c r="W101" s="314"/>
      <c r="X101" s="313"/>
      <c r="Y101" s="315"/>
    </row>
    <row r="102" spans="1:25" ht="21">
      <c r="A102" s="290">
        <f t="shared" si="3"/>
        <v>95</v>
      </c>
      <c r="B102" s="29" t="s">
        <v>179</v>
      </c>
      <c r="C102" s="307">
        <v>15</v>
      </c>
      <c r="D102" s="308">
        <f t="shared" si="2"/>
        <v>2.25</v>
      </c>
      <c r="E102" s="307">
        <v>2</v>
      </c>
      <c r="F102" s="309"/>
      <c r="G102" s="310"/>
      <c r="H102" s="311"/>
      <c r="I102" s="310"/>
      <c r="J102" s="310"/>
      <c r="K102" s="310"/>
      <c r="L102" s="310"/>
      <c r="M102" s="310"/>
      <c r="N102" s="311"/>
      <c r="O102" s="310"/>
      <c r="P102" s="309"/>
      <c r="Q102" s="309"/>
      <c r="R102" s="310"/>
      <c r="S102" s="312"/>
      <c r="T102" s="312"/>
      <c r="U102" s="309"/>
      <c r="V102" s="313"/>
      <c r="W102" s="314"/>
      <c r="X102" s="313"/>
      <c r="Y102" s="315"/>
    </row>
    <row r="103" spans="1:25" ht="21">
      <c r="A103" s="290">
        <f t="shared" si="3"/>
        <v>96</v>
      </c>
      <c r="B103" s="29" t="s">
        <v>184</v>
      </c>
      <c r="C103" s="307">
        <v>6</v>
      </c>
      <c r="D103" s="308">
        <f t="shared" si="2"/>
        <v>0.8999999999999999</v>
      </c>
      <c r="E103" s="307">
        <v>0</v>
      </c>
      <c r="F103" s="309"/>
      <c r="G103" s="310"/>
      <c r="H103" s="311"/>
      <c r="I103" s="310"/>
      <c r="J103" s="310"/>
      <c r="K103" s="310"/>
      <c r="L103" s="310"/>
      <c r="M103" s="310"/>
      <c r="N103" s="311"/>
      <c r="O103" s="310"/>
      <c r="P103" s="309"/>
      <c r="Q103" s="309"/>
      <c r="R103" s="310"/>
      <c r="S103" s="312"/>
      <c r="T103" s="312"/>
      <c r="U103" s="309"/>
      <c r="V103" s="313"/>
      <c r="W103" s="314"/>
      <c r="X103" s="313"/>
      <c r="Y103" s="315"/>
    </row>
    <row r="104" spans="1:25" ht="21">
      <c r="A104" s="290">
        <f t="shared" si="3"/>
        <v>97</v>
      </c>
      <c r="B104" s="29" t="s">
        <v>90</v>
      </c>
      <c r="C104" s="307">
        <v>5</v>
      </c>
      <c r="D104" s="308">
        <f t="shared" si="2"/>
        <v>0.75</v>
      </c>
      <c r="E104" s="307">
        <v>0</v>
      </c>
      <c r="F104" s="309"/>
      <c r="G104" s="310"/>
      <c r="H104" s="311"/>
      <c r="I104" s="310"/>
      <c r="J104" s="310"/>
      <c r="K104" s="310"/>
      <c r="L104" s="310"/>
      <c r="M104" s="310"/>
      <c r="N104" s="311"/>
      <c r="O104" s="310"/>
      <c r="P104" s="309"/>
      <c r="Q104" s="309"/>
      <c r="R104" s="310"/>
      <c r="S104" s="312"/>
      <c r="T104" s="312"/>
      <c r="U104" s="309"/>
      <c r="V104" s="313"/>
      <c r="W104" s="314"/>
      <c r="X104" s="313"/>
      <c r="Y104" s="315"/>
    </row>
    <row r="105" spans="1:25" ht="21">
      <c r="A105" s="290">
        <f t="shared" si="3"/>
        <v>98</v>
      </c>
      <c r="B105" s="29" t="s">
        <v>215</v>
      </c>
      <c r="C105" s="307">
        <v>14</v>
      </c>
      <c r="D105" s="308">
        <f t="shared" si="2"/>
        <v>2.1</v>
      </c>
      <c r="E105" s="307">
        <v>2</v>
      </c>
      <c r="F105" s="309"/>
      <c r="G105" s="310"/>
      <c r="H105" s="311"/>
      <c r="I105" s="310"/>
      <c r="J105" s="310"/>
      <c r="K105" s="310"/>
      <c r="L105" s="310"/>
      <c r="M105" s="312"/>
      <c r="N105" s="311"/>
      <c r="O105" s="310"/>
      <c r="P105" s="309"/>
      <c r="Q105" s="309"/>
      <c r="R105" s="310"/>
      <c r="S105" s="312"/>
      <c r="T105" s="312"/>
      <c r="U105" s="309"/>
      <c r="V105" s="313"/>
      <c r="W105" s="314"/>
      <c r="X105" s="313"/>
      <c r="Y105" s="315"/>
    </row>
    <row r="106" spans="1:25" ht="21">
      <c r="A106" s="290">
        <f t="shared" si="3"/>
        <v>99</v>
      </c>
      <c r="B106" s="29" t="s">
        <v>48</v>
      </c>
      <c r="C106" s="307">
        <v>3</v>
      </c>
      <c r="D106" s="308">
        <f t="shared" si="2"/>
        <v>0.44999999999999996</v>
      </c>
      <c r="E106" s="307">
        <v>0</v>
      </c>
      <c r="F106" s="309"/>
      <c r="G106" s="310"/>
      <c r="H106" s="311"/>
      <c r="I106" s="310"/>
      <c r="J106" s="310"/>
      <c r="K106" s="310"/>
      <c r="L106" s="310"/>
      <c r="M106" s="310"/>
      <c r="N106" s="311"/>
      <c r="O106" s="310"/>
      <c r="P106" s="309"/>
      <c r="Q106" s="309"/>
      <c r="R106" s="310"/>
      <c r="S106" s="312"/>
      <c r="T106" s="312"/>
      <c r="U106" s="309"/>
      <c r="V106" s="313"/>
      <c r="W106" s="314"/>
      <c r="X106" s="313"/>
      <c r="Y106" s="315"/>
    </row>
    <row r="107" spans="1:25" ht="21">
      <c r="A107" s="290">
        <f t="shared" si="3"/>
        <v>100</v>
      </c>
      <c r="B107" s="29" t="s">
        <v>98</v>
      </c>
      <c r="C107" s="307">
        <v>3</v>
      </c>
      <c r="D107" s="308">
        <f t="shared" si="2"/>
        <v>0.44999999999999996</v>
      </c>
      <c r="E107" s="307">
        <v>0</v>
      </c>
      <c r="F107" s="309"/>
      <c r="G107" s="310"/>
      <c r="H107" s="311"/>
      <c r="I107" s="310"/>
      <c r="J107" s="310"/>
      <c r="K107" s="310"/>
      <c r="L107" s="310"/>
      <c r="M107" s="312"/>
      <c r="N107" s="311"/>
      <c r="O107" s="310"/>
      <c r="P107" s="309"/>
      <c r="Q107" s="309"/>
      <c r="R107" s="310"/>
      <c r="S107" s="312"/>
      <c r="T107" s="312"/>
      <c r="U107" s="309"/>
      <c r="V107" s="313"/>
      <c r="W107" s="314"/>
      <c r="X107" s="313"/>
      <c r="Y107" s="315"/>
    </row>
    <row r="108" spans="1:25" ht="21">
      <c r="A108" s="290">
        <f t="shared" si="3"/>
        <v>101</v>
      </c>
      <c r="B108" s="29" t="s">
        <v>163</v>
      </c>
      <c r="C108" s="307">
        <v>5</v>
      </c>
      <c r="D108" s="308">
        <f t="shared" si="2"/>
        <v>0.75</v>
      </c>
      <c r="E108" s="307">
        <v>0</v>
      </c>
      <c r="F108" s="309"/>
      <c r="G108" s="310"/>
      <c r="H108" s="311"/>
      <c r="I108" s="310"/>
      <c r="J108" s="310"/>
      <c r="K108" s="310"/>
      <c r="L108" s="310"/>
      <c r="M108" s="310"/>
      <c r="N108" s="311"/>
      <c r="O108" s="310"/>
      <c r="P108" s="309"/>
      <c r="Q108" s="309"/>
      <c r="R108" s="310"/>
      <c r="S108" s="312"/>
      <c r="T108" s="312"/>
      <c r="U108" s="309"/>
      <c r="V108" s="313"/>
      <c r="W108" s="314"/>
      <c r="X108" s="313"/>
      <c r="Y108" s="315"/>
    </row>
    <row r="109" spans="1:25" ht="21">
      <c r="A109" s="290">
        <f t="shared" si="3"/>
        <v>102</v>
      </c>
      <c r="B109" s="29" t="s">
        <v>139</v>
      </c>
      <c r="C109" s="307">
        <v>3</v>
      </c>
      <c r="D109" s="308">
        <f t="shared" si="2"/>
        <v>0.44999999999999996</v>
      </c>
      <c r="E109" s="307">
        <v>0</v>
      </c>
      <c r="F109" s="309"/>
      <c r="G109" s="310"/>
      <c r="H109" s="311"/>
      <c r="I109" s="310"/>
      <c r="J109" s="310"/>
      <c r="K109" s="310"/>
      <c r="L109" s="310"/>
      <c r="M109" s="310"/>
      <c r="N109" s="311"/>
      <c r="O109" s="310"/>
      <c r="P109" s="309"/>
      <c r="Q109" s="309"/>
      <c r="R109" s="310"/>
      <c r="S109" s="312"/>
      <c r="T109" s="312"/>
      <c r="U109" s="309"/>
      <c r="V109" s="313"/>
      <c r="W109" s="314"/>
      <c r="X109" s="313"/>
      <c r="Y109" s="315"/>
    </row>
    <row r="110" spans="1:25" ht="21">
      <c r="A110" s="290">
        <f t="shared" si="3"/>
        <v>103</v>
      </c>
      <c r="B110" s="29" t="s">
        <v>140</v>
      </c>
      <c r="C110" s="307">
        <v>13</v>
      </c>
      <c r="D110" s="308">
        <f t="shared" si="2"/>
        <v>1.95</v>
      </c>
      <c r="E110" s="307">
        <v>1</v>
      </c>
      <c r="F110" s="309"/>
      <c r="G110" s="310"/>
      <c r="H110" s="311"/>
      <c r="I110" s="310"/>
      <c r="J110" s="310"/>
      <c r="K110" s="310"/>
      <c r="L110" s="310"/>
      <c r="M110" s="310"/>
      <c r="N110" s="311"/>
      <c r="O110" s="310"/>
      <c r="P110" s="309"/>
      <c r="Q110" s="309"/>
      <c r="R110" s="310"/>
      <c r="S110" s="312"/>
      <c r="T110" s="312"/>
      <c r="U110" s="309"/>
      <c r="V110" s="313"/>
      <c r="W110" s="314"/>
      <c r="X110" s="313"/>
      <c r="Y110" s="315"/>
    </row>
    <row r="111" spans="1:25" ht="21">
      <c r="A111" s="290">
        <f t="shared" si="3"/>
        <v>104</v>
      </c>
      <c r="B111" s="29" t="s">
        <v>85</v>
      </c>
      <c r="C111" s="307">
        <v>2</v>
      </c>
      <c r="D111" s="308">
        <f t="shared" si="2"/>
        <v>0.3</v>
      </c>
      <c r="E111" s="307">
        <v>0</v>
      </c>
      <c r="F111" s="309"/>
      <c r="G111" s="310"/>
      <c r="H111" s="311"/>
      <c r="I111" s="310"/>
      <c r="J111" s="310"/>
      <c r="K111" s="310"/>
      <c r="L111" s="310"/>
      <c r="M111" s="310"/>
      <c r="N111" s="311"/>
      <c r="O111" s="310"/>
      <c r="P111" s="309"/>
      <c r="Q111" s="309"/>
      <c r="R111" s="310"/>
      <c r="S111" s="312"/>
      <c r="T111" s="312"/>
      <c r="U111" s="309"/>
      <c r="V111" s="313"/>
      <c r="W111" s="314"/>
      <c r="X111" s="313"/>
      <c r="Y111" s="315"/>
    </row>
    <row r="112" spans="1:25" ht="21">
      <c r="A112" s="290">
        <f t="shared" si="3"/>
        <v>105</v>
      </c>
      <c r="B112" s="29" t="s">
        <v>105</v>
      </c>
      <c r="C112" s="307">
        <v>5</v>
      </c>
      <c r="D112" s="308">
        <f t="shared" si="2"/>
        <v>0.75</v>
      </c>
      <c r="E112" s="307">
        <v>0</v>
      </c>
      <c r="F112" s="309"/>
      <c r="G112" s="310"/>
      <c r="H112" s="311"/>
      <c r="I112" s="310"/>
      <c r="J112" s="310"/>
      <c r="K112" s="310"/>
      <c r="L112" s="310"/>
      <c r="M112" s="310"/>
      <c r="N112" s="311"/>
      <c r="O112" s="310"/>
      <c r="P112" s="309"/>
      <c r="Q112" s="309"/>
      <c r="R112" s="310"/>
      <c r="S112" s="312"/>
      <c r="T112" s="312"/>
      <c r="U112" s="309"/>
      <c r="V112" s="313"/>
      <c r="W112" s="314"/>
      <c r="X112" s="313"/>
      <c r="Y112" s="315"/>
    </row>
    <row r="113" spans="1:26" ht="21">
      <c r="A113" s="290">
        <f t="shared" si="3"/>
        <v>106</v>
      </c>
      <c r="B113" s="29" t="s">
        <v>128</v>
      </c>
      <c r="C113" s="307">
        <v>3</v>
      </c>
      <c r="D113" s="308">
        <f t="shared" si="2"/>
        <v>0.44999999999999996</v>
      </c>
      <c r="E113" s="307">
        <v>0</v>
      </c>
      <c r="F113" s="309"/>
      <c r="G113" s="310"/>
      <c r="H113" s="311"/>
      <c r="I113" s="310"/>
      <c r="J113" s="310"/>
      <c r="K113" s="310"/>
      <c r="L113" s="310"/>
      <c r="M113" s="310"/>
      <c r="N113" s="311"/>
      <c r="O113" s="310"/>
      <c r="P113" s="309"/>
      <c r="Q113" s="309"/>
      <c r="R113" s="310"/>
      <c r="S113" s="312"/>
      <c r="T113" s="312"/>
      <c r="U113" s="309"/>
      <c r="V113" s="313"/>
      <c r="W113" s="314"/>
      <c r="X113" s="313"/>
      <c r="Y113" s="315"/>
      <c r="Z113" s="322"/>
    </row>
    <row r="114" spans="1:25" ht="21">
      <c r="A114" s="290">
        <f t="shared" si="3"/>
        <v>107</v>
      </c>
      <c r="B114" s="29" t="s">
        <v>101</v>
      </c>
      <c r="C114" s="307">
        <v>14</v>
      </c>
      <c r="D114" s="308">
        <f t="shared" si="2"/>
        <v>2.1</v>
      </c>
      <c r="E114" s="307">
        <v>2</v>
      </c>
      <c r="F114" s="309"/>
      <c r="G114" s="310"/>
      <c r="H114" s="311"/>
      <c r="I114" s="310"/>
      <c r="J114" s="310"/>
      <c r="K114" s="310"/>
      <c r="L114" s="310"/>
      <c r="M114" s="312"/>
      <c r="N114" s="311"/>
      <c r="O114" s="311"/>
      <c r="P114" s="309"/>
      <c r="Q114" s="309"/>
      <c r="R114" s="310"/>
      <c r="S114" s="312"/>
      <c r="T114" s="312"/>
      <c r="U114" s="309"/>
      <c r="V114" s="313"/>
      <c r="W114" s="314"/>
      <c r="X114" s="313"/>
      <c r="Y114" s="315"/>
    </row>
    <row r="115" spans="1:25" ht="21">
      <c r="A115" s="290">
        <f t="shared" si="3"/>
        <v>108</v>
      </c>
      <c r="B115" s="29" t="s">
        <v>16</v>
      </c>
      <c r="C115" s="307">
        <v>2</v>
      </c>
      <c r="D115" s="308">
        <f t="shared" si="2"/>
        <v>0.3</v>
      </c>
      <c r="E115" s="307">
        <v>0</v>
      </c>
      <c r="F115" s="309"/>
      <c r="G115" s="310"/>
      <c r="H115" s="311"/>
      <c r="I115" s="310"/>
      <c r="J115" s="310"/>
      <c r="K115" s="310"/>
      <c r="L115" s="310"/>
      <c r="M115" s="310"/>
      <c r="N115" s="311"/>
      <c r="O115" s="310"/>
      <c r="P115" s="309"/>
      <c r="Q115" s="309"/>
      <c r="R115" s="310"/>
      <c r="S115" s="312"/>
      <c r="T115" s="312"/>
      <c r="U115" s="309"/>
      <c r="V115" s="313"/>
      <c r="W115" s="314"/>
      <c r="X115" s="313"/>
      <c r="Y115" s="315"/>
    </row>
    <row r="116" spans="1:25" ht="21">
      <c r="A116" s="290">
        <f t="shared" si="3"/>
        <v>109</v>
      </c>
      <c r="B116" s="29" t="s">
        <v>193</v>
      </c>
      <c r="C116" s="307">
        <v>14</v>
      </c>
      <c r="D116" s="308">
        <f t="shared" si="2"/>
        <v>2.1</v>
      </c>
      <c r="E116" s="307">
        <v>2</v>
      </c>
      <c r="F116" s="309"/>
      <c r="G116" s="310"/>
      <c r="H116" s="311"/>
      <c r="I116" s="310"/>
      <c r="J116" s="310"/>
      <c r="K116" s="310"/>
      <c r="L116" s="310"/>
      <c r="M116" s="310"/>
      <c r="N116" s="311"/>
      <c r="O116" s="310"/>
      <c r="P116" s="309"/>
      <c r="Q116" s="309"/>
      <c r="R116" s="310"/>
      <c r="S116" s="312"/>
      <c r="T116" s="312"/>
      <c r="U116" s="309"/>
      <c r="V116" s="313"/>
      <c r="W116" s="314"/>
      <c r="X116" s="313"/>
      <c r="Y116" s="315"/>
    </row>
    <row r="117" spans="1:25" ht="21">
      <c r="A117" s="290">
        <f t="shared" si="3"/>
        <v>110</v>
      </c>
      <c r="B117" s="29" t="s">
        <v>151</v>
      </c>
      <c r="C117" s="307">
        <v>6</v>
      </c>
      <c r="D117" s="308">
        <f t="shared" si="2"/>
        <v>0.8999999999999999</v>
      </c>
      <c r="E117" s="307">
        <v>0</v>
      </c>
      <c r="F117" s="309"/>
      <c r="G117" s="310"/>
      <c r="H117" s="311"/>
      <c r="I117" s="310"/>
      <c r="J117" s="310"/>
      <c r="K117" s="310"/>
      <c r="L117" s="310"/>
      <c r="M117" s="310"/>
      <c r="N117" s="311"/>
      <c r="O117" s="310"/>
      <c r="P117" s="309"/>
      <c r="Q117" s="309"/>
      <c r="R117" s="310"/>
      <c r="S117" s="312"/>
      <c r="T117" s="312"/>
      <c r="U117" s="309"/>
      <c r="V117" s="313"/>
      <c r="W117" s="314"/>
      <c r="X117" s="313"/>
      <c r="Y117" s="315"/>
    </row>
    <row r="118" spans="1:25" ht="21">
      <c r="A118" s="290">
        <f t="shared" si="3"/>
        <v>111</v>
      </c>
      <c r="B118" s="29" t="s">
        <v>82</v>
      </c>
      <c r="C118" s="307">
        <v>2</v>
      </c>
      <c r="D118" s="308">
        <f t="shared" si="2"/>
        <v>0.3</v>
      </c>
      <c r="E118" s="307">
        <v>0</v>
      </c>
      <c r="F118" s="309"/>
      <c r="G118" s="310"/>
      <c r="H118" s="311"/>
      <c r="I118" s="310"/>
      <c r="J118" s="310"/>
      <c r="K118" s="310"/>
      <c r="L118" s="310"/>
      <c r="M118" s="310"/>
      <c r="N118" s="311"/>
      <c r="O118" s="310"/>
      <c r="P118" s="309"/>
      <c r="Q118" s="309"/>
      <c r="R118" s="310"/>
      <c r="S118" s="312"/>
      <c r="T118" s="312"/>
      <c r="U118" s="309"/>
      <c r="V118" s="313"/>
      <c r="W118" s="314"/>
      <c r="X118" s="313"/>
      <c r="Y118" s="315"/>
    </row>
    <row r="119" spans="1:25" ht="21">
      <c r="A119" s="290">
        <f t="shared" si="3"/>
        <v>112</v>
      </c>
      <c r="B119" s="29" t="s">
        <v>44</v>
      </c>
      <c r="C119" s="307">
        <v>5</v>
      </c>
      <c r="D119" s="308">
        <f t="shared" si="2"/>
        <v>0.75</v>
      </c>
      <c r="E119" s="307">
        <v>0</v>
      </c>
      <c r="F119" s="309"/>
      <c r="G119" s="310"/>
      <c r="H119" s="311"/>
      <c r="I119" s="310"/>
      <c r="J119" s="310"/>
      <c r="K119" s="310"/>
      <c r="L119" s="310"/>
      <c r="M119" s="312"/>
      <c r="N119" s="311"/>
      <c r="O119" s="310"/>
      <c r="P119" s="309"/>
      <c r="Q119" s="309"/>
      <c r="R119" s="310"/>
      <c r="S119" s="312"/>
      <c r="T119" s="312"/>
      <c r="U119" s="309"/>
      <c r="V119" s="313"/>
      <c r="W119" s="314"/>
      <c r="X119" s="313"/>
      <c r="Y119" s="315"/>
    </row>
    <row r="120" spans="1:26" ht="21">
      <c r="A120" s="290">
        <f t="shared" si="3"/>
        <v>113</v>
      </c>
      <c r="B120" s="29" t="s">
        <v>102</v>
      </c>
      <c r="C120" s="307">
        <v>3</v>
      </c>
      <c r="D120" s="308">
        <f t="shared" si="2"/>
        <v>0.44999999999999996</v>
      </c>
      <c r="E120" s="307">
        <v>0</v>
      </c>
      <c r="F120" s="309"/>
      <c r="G120" s="310"/>
      <c r="H120" s="311"/>
      <c r="I120" s="310"/>
      <c r="J120" s="310"/>
      <c r="K120" s="310"/>
      <c r="L120" s="310"/>
      <c r="M120" s="317"/>
      <c r="N120" s="311"/>
      <c r="O120" s="310"/>
      <c r="P120" s="309"/>
      <c r="Q120" s="309"/>
      <c r="R120" s="310"/>
      <c r="S120" s="312"/>
      <c r="T120" s="312"/>
      <c r="U120" s="309"/>
      <c r="V120" s="313"/>
      <c r="W120" s="314"/>
      <c r="X120" s="313"/>
      <c r="Y120" s="315"/>
      <c r="Z120" s="322"/>
    </row>
    <row r="121" spans="1:25" ht="21">
      <c r="A121" s="290">
        <f t="shared" si="3"/>
        <v>114</v>
      </c>
      <c r="B121" s="29" t="s">
        <v>166</v>
      </c>
      <c r="C121" s="307">
        <v>18</v>
      </c>
      <c r="D121" s="308">
        <f t="shared" si="2"/>
        <v>2.6999999999999997</v>
      </c>
      <c r="E121" s="307">
        <v>2</v>
      </c>
      <c r="F121" s="309"/>
      <c r="G121" s="310"/>
      <c r="H121" s="311"/>
      <c r="I121" s="310"/>
      <c r="J121" s="310"/>
      <c r="K121" s="310"/>
      <c r="L121" s="310"/>
      <c r="M121" s="312"/>
      <c r="N121" s="311"/>
      <c r="O121" s="310"/>
      <c r="P121" s="309"/>
      <c r="Q121" s="309"/>
      <c r="R121" s="310"/>
      <c r="S121" s="312"/>
      <c r="T121" s="312"/>
      <c r="U121" s="309"/>
      <c r="V121" s="313"/>
      <c r="W121" s="314"/>
      <c r="X121" s="313"/>
      <c r="Y121" s="315"/>
    </row>
    <row r="122" spans="1:25" ht="21">
      <c r="A122" s="290">
        <f t="shared" si="3"/>
        <v>115</v>
      </c>
      <c r="B122" s="29" t="s">
        <v>38</v>
      </c>
      <c r="C122" s="307">
        <v>5</v>
      </c>
      <c r="D122" s="308">
        <f t="shared" si="2"/>
        <v>0.75</v>
      </c>
      <c r="E122" s="307">
        <v>0</v>
      </c>
      <c r="F122" s="309"/>
      <c r="G122" s="310"/>
      <c r="H122" s="311"/>
      <c r="I122" s="310"/>
      <c r="J122" s="310"/>
      <c r="K122" s="310"/>
      <c r="L122" s="310"/>
      <c r="M122" s="310"/>
      <c r="N122" s="311"/>
      <c r="O122" s="310"/>
      <c r="P122" s="309"/>
      <c r="Q122" s="309"/>
      <c r="R122" s="310"/>
      <c r="S122" s="312"/>
      <c r="T122" s="312"/>
      <c r="U122" s="309"/>
      <c r="V122" s="313"/>
      <c r="W122" s="314"/>
      <c r="X122" s="313"/>
      <c r="Y122" s="315"/>
    </row>
    <row r="123" spans="1:25" ht="21">
      <c r="A123" s="290">
        <f t="shared" si="3"/>
        <v>116</v>
      </c>
      <c r="B123" s="29" t="s">
        <v>118</v>
      </c>
      <c r="C123" s="307">
        <v>6</v>
      </c>
      <c r="D123" s="308">
        <f t="shared" si="2"/>
        <v>0.8999999999999999</v>
      </c>
      <c r="E123" s="307">
        <v>0</v>
      </c>
      <c r="F123" s="309"/>
      <c r="G123" s="310"/>
      <c r="H123" s="311"/>
      <c r="I123" s="310"/>
      <c r="J123" s="310"/>
      <c r="K123" s="310"/>
      <c r="L123" s="310"/>
      <c r="M123" s="310"/>
      <c r="N123" s="311"/>
      <c r="O123" s="310"/>
      <c r="P123" s="309"/>
      <c r="Q123" s="309"/>
      <c r="R123" s="310"/>
      <c r="S123" s="312"/>
      <c r="T123" s="312"/>
      <c r="U123" s="309"/>
      <c r="V123" s="313"/>
      <c r="W123" s="314"/>
      <c r="X123" s="313"/>
      <c r="Y123" s="315"/>
    </row>
    <row r="124" spans="1:25" ht="21">
      <c r="A124" s="290">
        <f t="shared" si="3"/>
        <v>117</v>
      </c>
      <c r="B124" s="29" t="s">
        <v>180</v>
      </c>
      <c r="C124" s="307">
        <v>6</v>
      </c>
      <c r="D124" s="308">
        <f t="shared" si="2"/>
        <v>0.8999999999999999</v>
      </c>
      <c r="E124" s="307">
        <v>0</v>
      </c>
      <c r="F124" s="309"/>
      <c r="G124" s="310"/>
      <c r="H124" s="311"/>
      <c r="I124" s="310"/>
      <c r="J124" s="310"/>
      <c r="K124" s="310"/>
      <c r="L124" s="310"/>
      <c r="M124" s="310"/>
      <c r="N124" s="311"/>
      <c r="O124" s="310"/>
      <c r="P124" s="309"/>
      <c r="Q124" s="309"/>
      <c r="R124" s="310"/>
      <c r="S124" s="312"/>
      <c r="T124" s="312"/>
      <c r="U124" s="309"/>
      <c r="V124" s="313"/>
      <c r="W124" s="314"/>
      <c r="X124" s="313"/>
      <c r="Y124" s="315"/>
    </row>
    <row r="125" spans="1:25" ht="21">
      <c r="A125" s="290">
        <f t="shared" si="3"/>
        <v>118</v>
      </c>
      <c r="B125" s="29" t="s">
        <v>220</v>
      </c>
      <c r="C125" s="307">
        <v>15</v>
      </c>
      <c r="D125" s="308">
        <f t="shared" si="2"/>
        <v>2.25</v>
      </c>
      <c r="E125" s="307">
        <v>2</v>
      </c>
      <c r="F125" s="309"/>
      <c r="G125" s="310"/>
      <c r="H125" s="311"/>
      <c r="I125" s="310"/>
      <c r="J125" s="310"/>
      <c r="K125" s="310"/>
      <c r="L125" s="310"/>
      <c r="M125" s="310"/>
      <c r="N125" s="311"/>
      <c r="O125" s="310"/>
      <c r="P125" s="309"/>
      <c r="Q125" s="309"/>
      <c r="R125" s="310"/>
      <c r="S125" s="312"/>
      <c r="T125" s="312"/>
      <c r="U125" s="309"/>
      <c r="V125" s="313"/>
      <c r="W125" s="314"/>
      <c r="X125" s="313"/>
      <c r="Y125" s="315"/>
    </row>
    <row r="126" spans="1:25" ht="21">
      <c r="A126" s="290">
        <f t="shared" si="3"/>
        <v>119</v>
      </c>
      <c r="B126" s="29" t="s">
        <v>149</v>
      </c>
      <c r="C126" s="307">
        <v>14</v>
      </c>
      <c r="D126" s="308">
        <f t="shared" si="2"/>
        <v>2.1</v>
      </c>
      <c r="E126" s="307">
        <v>2</v>
      </c>
      <c r="F126" s="309"/>
      <c r="G126" s="310"/>
      <c r="H126" s="311"/>
      <c r="I126" s="310"/>
      <c r="J126" s="310"/>
      <c r="K126" s="310"/>
      <c r="L126" s="310"/>
      <c r="M126" s="310"/>
      <c r="N126" s="311"/>
      <c r="O126" s="310"/>
      <c r="P126" s="309"/>
      <c r="Q126" s="309"/>
      <c r="R126" s="310"/>
      <c r="S126" s="312"/>
      <c r="T126" s="312"/>
      <c r="U126" s="309"/>
      <c r="V126" s="313"/>
      <c r="W126" s="314"/>
      <c r="X126" s="313"/>
      <c r="Y126" s="315"/>
    </row>
    <row r="127" spans="1:25" ht="21">
      <c r="A127" s="290">
        <f t="shared" si="3"/>
        <v>120</v>
      </c>
      <c r="B127" s="29" t="s">
        <v>150</v>
      </c>
      <c r="C127" s="307">
        <v>8</v>
      </c>
      <c r="D127" s="308">
        <f t="shared" si="2"/>
        <v>1.2</v>
      </c>
      <c r="E127" s="307">
        <v>1</v>
      </c>
      <c r="F127" s="309"/>
      <c r="G127" s="310"/>
      <c r="H127" s="311"/>
      <c r="I127" s="310"/>
      <c r="J127" s="310"/>
      <c r="K127" s="310"/>
      <c r="L127" s="310"/>
      <c r="M127" s="310"/>
      <c r="N127" s="311"/>
      <c r="O127" s="310"/>
      <c r="P127" s="309"/>
      <c r="Q127" s="309"/>
      <c r="R127" s="310"/>
      <c r="S127" s="312"/>
      <c r="T127" s="312"/>
      <c r="U127" s="309"/>
      <c r="V127" s="313"/>
      <c r="W127" s="314"/>
      <c r="X127" s="313"/>
      <c r="Y127" s="315"/>
    </row>
    <row r="128" spans="1:25" ht="21">
      <c r="A128" s="290">
        <f t="shared" si="3"/>
        <v>121</v>
      </c>
      <c r="B128" s="29" t="s">
        <v>74</v>
      </c>
      <c r="C128" s="307">
        <v>3</v>
      </c>
      <c r="D128" s="308">
        <f t="shared" si="2"/>
        <v>0.44999999999999996</v>
      </c>
      <c r="E128" s="307">
        <v>0</v>
      </c>
      <c r="F128" s="309"/>
      <c r="G128" s="310"/>
      <c r="H128" s="311"/>
      <c r="I128" s="310"/>
      <c r="J128" s="310"/>
      <c r="K128" s="310"/>
      <c r="L128" s="310"/>
      <c r="M128" s="310"/>
      <c r="N128" s="311"/>
      <c r="O128" s="310"/>
      <c r="P128" s="309"/>
      <c r="Q128" s="309"/>
      <c r="R128" s="310"/>
      <c r="S128" s="312"/>
      <c r="T128" s="312"/>
      <c r="U128" s="309"/>
      <c r="V128" s="313"/>
      <c r="W128" s="314"/>
      <c r="X128" s="313"/>
      <c r="Y128" s="315"/>
    </row>
    <row r="129" spans="1:25" ht="21">
      <c r="A129" s="290">
        <f t="shared" si="3"/>
        <v>122</v>
      </c>
      <c r="B129" s="29" t="s">
        <v>32</v>
      </c>
      <c r="C129" s="307">
        <v>14</v>
      </c>
      <c r="D129" s="308">
        <f t="shared" si="2"/>
        <v>2.1</v>
      </c>
      <c r="E129" s="307">
        <v>2</v>
      </c>
      <c r="F129" s="309"/>
      <c r="G129" s="310"/>
      <c r="H129" s="311"/>
      <c r="I129" s="310"/>
      <c r="J129" s="310"/>
      <c r="K129" s="310"/>
      <c r="L129" s="310"/>
      <c r="M129" s="312"/>
      <c r="N129" s="311"/>
      <c r="O129" s="310"/>
      <c r="P129" s="309"/>
      <c r="Q129" s="309"/>
      <c r="R129" s="310"/>
      <c r="S129" s="312"/>
      <c r="T129" s="312"/>
      <c r="U129" s="309"/>
      <c r="V129" s="313"/>
      <c r="W129" s="314"/>
      <c r="X129" s="313"/>
      <c r="Y129" s="315"/>
    </row>
    <row r="130" spans="1:25" ht="21">
      <c r="A130" s="290">
        <f t="shared" si="3"/>
        <v>123</v>
      </c>
      <c r="B130" s="29" t="s">
        <v>77</v>
      </c>
      <c r="C130" s="307">
        <v>7</v>
      </c>
      <c r="D130" s="308">
        <f t="shared" si="2"/>
        <v>1.05</v>
      </c>
      <c r="E130" s="307">
        <v>1</v>
      </c>
      <c r="F130" s="309"/>
      <c r="G130" s="310"/>
      <c r="H130" s="311"/>
      <c r="I130" s="310"/>
      <c r="J130" s="310"/>
      <c r="K130" s="310"/>
      <c r="L130" s="310"/>
      <c r="M130" s="310"/>
      <c r="N130" s="311"/>
      <c r="O130" s="310"/>
      <c r="P130" s="309"/>
      <c r="Q130" s="309"/>
      <c r="R130" s="310"/>
      <c r="S130" s="312"/>
      <c r="T130" s="312"/>
      <c r="U130" s="309"/>
      <c r="V130" s="313"/>
      <c r="W130" s="314"/>
      <c r="X130" s="313"/>
      <c r="Y130" s="315"/>
    </row>
    <row r="131" spans="1:25" ht="21">
      <c r="A131" s="290">
        <f t="shared" si="3"/>
        <v>124</v>
      </c>
      <c r="B131" s="29" t="s">
        <v>100</v>
      </c>
      <c r="C131" s="307">
        <v>15</v>
      </c>
      <c r="D131" s="308">
        <f t="shared" si="2"/>
        <v>2.25</v>
      </c>
      <c r="E131" s="307">
        <v>2</v>
      </c>
      <c r="F131" s="309"/>
      <c r="G131" s="310"/>
      <c r="H131" s="311"/>
      <c r="I131" s="310"/>
      <c r="J131" s="310"/>
      <c r="K131" s="310"/>
      <c r="L131" s="310"/>
      <c r="M131" s="310"/>
      <c r="N131" s="311"/>
      <c r="O131" s="310"/>
      <c r="P131" s="309"/>
      <c r="Q131" s="309"/>
      <c r="R131" s="310"/>
      <c r="S131" s="312"/>
      <c r="T131" s="312"/>
      <c r="U131" s="309"/>
      <c r="V131" s="313"/>
      <c r="W131" s="314"/>
      <c r="X131" s="313"/>
      <c r="Y131" s="315"/>
    </row>
    <row r="132" spans="1:25" ht="21">
      <c r="A132" s="290">
        <f t="shared" si="3"/>
        <v>125</v>
      </c>
      <c r="B132" s="29" t="s">
        <v>93</v>
      </c>
      <c r="C132" s="307">
        <v>6</v>
      </c>
      <c r="D132" s="308">
        <f t="shared" si="2"/>
        <v>0.8999999999999999</v>
      </c>
      <c r="E132" s="307">
        <v>0</v>
      </c>
      <c r="F132" s="309"/>
      <c r="G132" s="310"/>
      <c r="H132" s="311"/>
      <c r="I132" s="310"/>
      <c r="J132" s="310"/>
      <c r="K132" s="310"/>
      <c r="L132" s="310"/>
      <c r="M132" s="310"/>
      <c r="N132" s="311"/>
      <c r="O132" s="310"/>
      <c r="P132" s="309"/>
      <c r="Q132" s="309"/>
      <c r="R132" s="310"/>
      <c r="S132" s="312"/>
      <c r="T132" s="312"/>
      <c r="U132" s="309"/>
      <c r="V132" s="313"/>
      <c r="W132" s="314"/>
      <c r="X132" s="313"/>
      <c r="Y132" s="315"/>
    </row>
    <row r="133" spans="1:25" ht="21">
      <c r="A133" s="290">
        <f t="shared" si="3"/>
        <v>126</v>
      </c>
      <c r="B133" s="29" t="s">
        <v>73</v>
      </c>
      <c r="C133" s="307">
        <v>12</v>
      </c>
      <c r="D133" s="308">
        <f t="shared" si="2"/>
        <v>1.7999999999999998</v>
      </c>
      <c r="E133" s="307">
        <v>1</v>
      </c>
      <c r="F133" s="309"/>
      <c r="G133" s="310"/>
      <c r="H133" s="311"/>
      <c r="I133" s="310"/>
      <c r="J133" s="310"/>
      <c r="K133" s="310"/>
      <c r="L133" s="310"/>
      <c r="M133" s="312"/>
      <c r="N133" s="311"/>
      <c r="O133" s="310"/>
      <c r="P133" s="309"/>
      <c r="Q133" s="309"/>
      <c r="R133" s="310"/>
      <c r="S133" s="312"/>
      <c r="T133" s="312"/>
      <c r="U133" s="309"/>
      <c r="V133" s="313"/>
      <c r="W133" s="314"/>
      <c r="X133" s="313"/>
      <c r="Y133" s="315"/>
    </row>
    <row r="134" spans="1:25" ht="21">
      <c r="A134" s="290">
        <f t="shared" si="3"/>
        <v>127</v>
      </c>
      <c r="B134" s="29" t="s">
        <v>182</v>
      </c>
      <c r="C134" s="307">
        <v>1</v>
      </c>
      <c r="D134" s="308">
        <f t="shared" si="2"/>
        <v>0.15</v>
      </c>
      <c r="E134" s="307">
        <v>0</v>
      </c>
      <c r="F134" s="309"/>
      <c r="G134" s="310"/>
      <c r="H134" s="311"/>
      <c r="I134" s="310"/>
      <c r="J134" s="310"/>
      <c r="K134" s="310"/>
      <c r="L134" s="310"/>
      <c r="M134" s="312"/>
      <c r="N134" s="311"/>
      <c r="O134" s="310"/>
      <c r="P134" s="309"/>
      <c r="Q134" s="309"/>
      <c r="R134" s="310"/>
      <c r="S134" s="312"/>
      <c r="T134" s="312"/>
      <c r="U134" s="309"/>
      <c r="V134" s="313"/>
      <c r="W134" s="314"/>
      <c r="X134" s="313"/>
      <c r="Y134" s="315"/>
    </row>
    <row r="135" spans="1:25" ht="21">
      <c r="A135" s="290">
        <f t="shared" si="3"/>
        <v>128</v>
      </c>
      <c r="B135" s="29" t="s">
        <v>183</v>
      </c>
      <c r="C135" s="307">
        <v>3</v>
      </c>
      <c r="D135" s="308">
        <f t="shared" si="2"/>
        <v>0.44999999999999996</v>
      </c>
      <c r="E135" s="307">
        <v>0</v>
      </c>
      <c r="F135" s="309"/>
      <c r="G135" s="310"/>
      <c r="H135" s="311"/>
      <c r="I135" s="310"/>
      <c r="J135" s="310"/>
      <c r="K135" s="310"/>
      <c r="L135" s="310"/>
      <c r="M135" s="310"/>
      <c r="N135" s="311"/>
      <c r="O135" s="310"/>
      <c r="P135" s="309"/>
      <c r="Q135" s="309"/>
      <c r="R135" s="310"/>
      <c r="S135" s="312"/>
      <c r="T135" s="312"/>
      <c r="U135" s="309"/>
      <c r="V135" s="313"/>
      <c r="W135" s="314"/>
      <c r="X135" s="313"/>
      <c r="Y135" s="315"/>
    </row>
    <row r="136" spans="1:25" ht="21">
      <c r="A136" s="290">
        <f t="shared" si="3"/>
        <v>129</v>
      </c>
      <c r="B136" s="29" t="s">
        <v>25</v>
      </c>
      <c r="C136" s="307">
        <v>12</v>
      </c>
      <c r="D136" s="308">
        <f t="shared" si="2"/>
        <v>1.7999999999999998</v>
      </c>
      <c r="E136" s="307">
        <v>1</v>
      </c>
      <c r="F136" s="309"/>
      <c r="G136" s="310"/>
      <c r="H136" s="311"/>
      <c r="I136" s="310"/>
      <c r="J136" s="310"/>
      <c r="K136" s="310"/>
      <c r="L136" s="310"/>
      <c r="M136" s="310"/>
      <c r="N136" s="311"/>
      <c r="O136" s="310"/>
      <c r="P136" s="309"/>
      <c r="Q136" s="309"/>
      <c r="R136" s="310"/>
      <c r="S136" s="312"/>
      <c r="T136" s="312"/>
      <c r="U136" s="309"/>
      <c r="V136" s="313"/>
      <c r="W136" s="314"/>
      <c r="X136" s="313"/>
      <c r="Y136" s="315"/>
    </row>
    <row r="137" spans="1:25" ht="21">
      <c r="A137" s="290">
        <f t="shared" si="3"/>
        <v>130</v>
      </c>
      <c r="B137" s="29" t="s">
        <v>30</v>
      </c>
      <c r="C137" s="307">
        <v>9</v>
      </c>
      <c r="D137" s="308">
        <f t="shared" si="2"/>
        <v>1.3499999999999999</v>
      </c>
      <c r="E137" s="307">
        <v>1</v>
      </c>
      <c r="F137" s="309"/>
      <c r="G137" s="310"/>
      <c r="H137" s="311"/>
      <c r="I137" s="310"/>
      <c r="J137" s="310"/>
      <c r="K137" s="310"/>
      <c r="L137" s="310"/>
      <c r="M137" s="310"/>
      <c r="N137" s="311"/>
      <c r="O137" s="310"/>
      <c r="P137" s="309"/>
      <c r="Q137" s="309"/>
      <c r="R137" s="310"/>
      <c r="S137" s="312"/>
      <c r="T137" s="312"/>
      <c r="U137" s="309"/>
      <c r="V137" s="313"/>
      <c r="W137" s="314"/>
      <c r="X137" s="313"/>
      <c r="Y137" s="315"/>
    </row>
    <row r="138" spans="1:25" ht="21">
      <c r="A138" s="290">
        <f t="shared" si="3"/>
        <v>131</v>
      </c>
      <c r="B138" s="29" t="s">
        <v>185</v>
      </c>
      <c r="C138" s="307">
        <v>8</v>
      </c>
      <c r="D138" s="308">
        <f aca="true" t="shared" si="4" ref="D138:D201">C138*15%</f>
        <v>1.2</v>
      </c>
      <c r="E138" s="307">
        <v>1</v>
      </c>
      <c r="F138" s="309"/>
      <c r="G138" s="310"/>
      <c r="H138" s="311"/>
      <c r="I138" s="310"/>
      <c r="J138" s="323"/>
      <c r="K138" s="323"/>
      <c r="L138" s="310"/>
      <c r="M138" s="310"/>
      <c r="N138" s="311"/>
      <c r="O138" s="310"/>
      <c r="P138" s="309"/>
      <c r="Q138" s="309"/>
      <c r="R138" s="310"/>
      <c r="S138" s="312"/>
      <c r="T138" s="312"/>
      <c r="U138" s="309"/>
      <c r="V138" s="313"/>
      <c r="W138" s="314"/>
      <c r="X138" s="313"/>
      <c r="Y138" s="315"/>
    </row>
    <row r="139" spans="1:25" ht="21">
      <c r="A139" s="290">
        <f aca="true" t="shared" si="5" ref="A139:A202">A138+1</f>
        <v>132</v>
      </c>
      <c r="B139" s="29" t="s">
        <v>52</v>
      </c>
      <c r="C139" s="307">
        <v>5</v>
      </c>
      <c r="D139" s="308">
        <f t="shared" si="4"/>
        <v>0.75</v>
      </c>
      <c r="E139" s="307">
        <v>0</v>
      </c>
      <c r="F139" s="309"/>
      <c r="G139" s="310"/>
      <c r="H139" s="311"/>
      <c r="I139" s="310"/>
      <c r="J139" s="310"/>
      <c r="K139" s="310"/>
      <c r="L139" s="310"/>
      <c r="M139" s="310"/>
      <c r="N139" s="311"/>
      <c r="O139" s="310"/>
      <c r="P139" s="309"/>
      <c r="Q139" s="309"/>
      <c r="R139" s="310"/>
      <c r="S139" s="312"/>
      <c r="T139" s="312"/>
      <c r="U139" s="309"/>
      <c r="V139" s="313"/>
      <c r="W139" s="314"/>
      <c r="X139" s="313"/>
      <c r="Y139" s="315"/>
    </row>
    <row r="140" spans="1:25" ht="21">
      <c r="A140" s="290">
        <f t="shared" si="5"/>
        <v>133</v>
      </c>
      <c r="B140" s="29" t="s">
        <v>0</v>
      </c>
      <c r="C140" s="307">
        <v>12</v>
      </c>
      <c r="D140" s="308">
        <f t="shared" si="4"/>
        <v>1.7999999999999998</v>
      </c>
      <c r="E140" s="307">
        <v>1</v>
      </c>
      <c r="F140" s="309"/>
      <c r="G140" s="310"/>
      <c r="H140" s="311"/>
      <c r="I140" s="310"/>
      <c r="J140" s="310"/>
      <c r="K140" s="310"/>
      <c r="L140" s="310"/>
      <c r="M140" s="312"/>
      <c r="N140" s="311"/>
      <c r="O140" s="310"/>
      <c r="P140" s="309"/>
      <c r="Q140" s="309"/>
      <c r="R140" s="310"/>
      <c r="S140" s="312"/>
      <c r="T140" s="312"/>
      <c r="U140" s="309"/>
      <c r="V140" s="313"/>
      <c r="W140" s="314"/>
      <c r="X140" s="313"/>
      <c r="Y140" s="315"/>
    </row>
    <row r="141" spans="1:25" ht="21">
      <c r="A141" s="290">
        <f t="shared" si="5"/>
        <v>134</v>
      </c>
      <c r="B141" s="29" t="s">
        <v>61</v>
      </c>
      <c r="C141" s="307">
        <v>14</v>
      </c>
      <c r="D141" s="308">
        <f t="shared" si="4"/>
        <v>2.1</v>
      </c>
      <c r="E141" s="307">
        <v>2</v>
      </c>
      <c r="F141" s="309"/>
      <c r="G141" s="310"/>
      <c r="H141" s="311"/>
      <c r="I141" s="310"/>
      <c r="J141" s="310"/>
      <c r="K141" s="310"/>
      <c r="L141" s="310"/>
      <c r="M141" s="310"/>
      <c r="N141" s="311"/>
      <c r="O141" s="310"/>
      <c r="P141" s="309"/>
      <c r="Q141" s="309"/>
      <c r="R141" s="310"/>
      <c r="S141" s="312"/>
      <c r="T141" s="312"/>
      <c r="U141" s="309"/>
      <c r="V141" s="313"/>
      <c r="W141" s="314"/>
      <c r="X141" s="313"/>
      <c r="Y141" s="315"/>
    </row>
    <row r="142" spans="1:25" ht="21">
      <c r="A142" s="290">
        <f t="shared" si="5"/>
        <v>135</v>
      </c>
      <c r="B142" s="29" t="s">
        <v>59</v>
      </c>
      <c r="C142" s="307">
        <v>14</v>
      </c>
      <c r="D142" s="308">
        <f t="shared" si="4"/>
        <v>2.1</v>
      </c>
      <c r="E142" s="307">
        <v>2</v>
      </c>
      <c r="F142" s="309"/>
      <c r="G142" s="310"/>
      <c r="H142" s="311"/>
      <c r="I142" s="310"/>
      <c r="J142" s="310"/>
      <c r="K142" s="310"/>
      <c r="L142" s="310"/>
      <c r="M142" s="310"/>
      <c r="N142" s="311"/>
      <c r="O142" s="310"/>
      <c r="P142" s="309"/>
      <c r="Q142" s="309"/>
      <c r="R142" s="310"/>
      <c r="S142" s="312"/>
      <c r="T142" s="312"/>
      <c r="U142" s="309"/>
      <c r="V142" s="313"/>
      <c r="W142" s="314"/>
      <c r="X142" s="313"/>
      <c r="Y142" s="315"/>
    </row>
    <row r="143" spans="1:25" ht="21">
      <c r="A143" s="290">
        <f t="shared" si="5"/>
        <v>136</v>
      </c>
      <c r="B143" s="29" t="s">
        <v>60</v>
      </c>
      <c r="C143" s="307">
        <v>9</v>
      </c>
      <c r="D143" s="308">
        <f t="shared" si="4"/>
        <v>1.3499999999999999</v>
      </c>
      <c r="E143" s="307">
        <v>1</v>
      </c>
      <c r="F143" s="309"/>
      <c r="G143" s="310"/>
      <c r="H143" s="311"/>
      <c r="I143" s="310"/>
      <c r="J143" s="310"/>
      <c r="K143" s="310"/>
      <c r="L143" s="310"/>
      <c r="M143" s="310"/>
      <c r="N143" s="311"/>
      <c r="O143" s="310"/>
      <c r="P143" s="309"/>
      <c r="Q143" s="309"/>
      <c r="R143" s="310"/>
      <c r="S143" s="312"/>
      <c r="T143" s="312"/>
      <c r="U143" s="309"/>
      <c r="V143" s="313"/>
      <c r="W143" s="314"/>
      <c r="X143" s="313"/>
      <c r="Y143" s="315"/>
    </row>
    <row r="144" spans="1:25" ht="21">
      <c r="A144" s="290">
        <f t="shared" si="5"/>
        <v>137</v>
      </c>
      <c r="B144" s="29" t="s">
        <v>141</v>
      </c>
      <c r="C144" s="307">
        <v>1</v>
      </c>
      <c r="D144" s="308">
        <f t="shared" si="4"/>
        <v>0.15</v>
      </c>
      <c r="E144" s="307">
        <v>0</v>
      </c>
      <c r="F144" s="309"/>
      <c r="G144" s="310"/>
      <c r="H144" s="311"/>
      <c r="I144" s="310"/>
      <c r="J144" s="310"/>
      <c r="K144" s="310"/>
      <c r="L144" s="310"/>
      <c r="M144" s="310"/>
      <c r="N144" s="311"/>
      <c r="O144" s="310"/>
      <c r="P144" s="309"/>
      <c r="Q144" s="309"/>
      <c r="R144" s="310"/>
      <c r="S144" s="312"/>
      <c r="T144" s="312"/>
      <c r="U144" s="309"/>
      <c r="V144" s="313"/>
      <c r="W144" s="314"/>
      <c r="X144" s="313"/>
      <c r="Y144" s="315"/>
    </row>
    <row r="145" spans="1:25" ht="21">
      <c r="A145" s="290">
        <f t="shared" si="5"/>
        <v>138</v>
      </c>
      <c r="B145" s="29" t="s">
        <v>142</v>
      </c>
      <c r="C145" s="307">
        <v>5</v>
      </c>
      <c r="D145" s="308">
        <f t="shared" si="4"/>
        <v>0.75</v>
      </c>
      <c r="E145" s="307">
        <v>0</v>
      </c>
      <c r="F145" s="309"/>
      <c r="G145" s="310"/>
      <c r="H145" s="311"/>
      <c r="I145" s="310"/>
      <c r="J145" s="310"/>
      <c r="K145" s="310"/>
      <c r="L145" s="310"/>
      <c r="M145" s="310"/>
      <c r="N145" s="311"/>
      <c r="O145" s="310"/>
      <c r="P145" s="309"/>
      <c r="Q145" s="309"/>
      <c r="R145" s="310"/>
      <c r="S145" s="312"/>
      <c r="T145" s="312"/>
      <c r="U145" s="309"/>
      <c r="V145" s="313"/>
      <c r="W145" s="314"/>
      <c r="X145" s="313"/>
      <c r="Y145" s="315"/>
    </row>
    <row r="146" spans="1:26" ht="21">
      <c r="A146" s="290">
        <f t="shared" si="5"/>
        <v>139</v>
      </c>
      <c r="B146" s="29" t="s">
        <v>97</v>
      </c>
      <c r="C146" s="307">
        <v>4</v>
      </c>
      <c r="D146" s="308">
        <f t="shared" si="4"/>
        <v>0.6</v>
      </c>
      <c r="E146" s="307">
        <v>0</v>
      </c>
      <c r="F146" s="309"/>
      <c r="G146" s="310"/>
      <c r="H146" s="311"/>
      <c r="I146" s="310"/>
      <c r="J146" s="310"/>
      <c r="K146" s="310"/>
      <c r="L146" s="310"/>
      <c r="M146" s="310"/>
      <c r="N146" s="311"/>
      <c r="O146" s="310"/>
      <c r="P146" s="309"/>
      <c r="Q146" s="309"/>
      <c r="R146" s="310"/>
      <c r="S146" s="312"/>
      <c r="T146" s="312"/>
      <c r="U146" s="309"/>
      <c r="V146" s="313"/>
      <c r="W146" s="314"/>
      <c r="X146" s="313"/>
      <c r="Y146" s="315"/>
      <c r="Z146" s="322"/>
    </row>
    <row r="147" spans="1:25" ht="21">
      <c r="A147" s="290">
        <f t="shared" si="5"/>
        <v>140</v>
      </c>
      <c r="B147" s="29" t="s">
        <v>173</v>
      </c>
      <c r="C147" s="307">
        <v>4</v>
      </c>
      <c r="D147" s="308">
        <f t="shared" si="4"/>
        <v>0.6</v>
      </c>
      <c r="E147" s="307">
        <v>0</v>
      </c>
      <c r="F147" s="309"/>
      <c r="G147" s="310"/>
      <c r="H147" s="311"/>
      <c r="I147" s="310"/>
      <c r="J147" s="310"/>
      <c r="K147" s="310"/>
      <c r="L147" s="310"/>
      <c r="M147" s="310"/>
      <c r="N147" s="311"/>
      <c r="O147" s="310"/>
      <c r="P147" s="309"/>
      <c r="Q147" s="309"/>
      <c r="R147" s="310"/>
      <c r="S147" s="312"/>
      <c r="T147" s="312"/>
      <c r="U147" s="309"/>
      <c r="V147" s="313"/>
      <c r="W147" s="314"/>
      <c r="X147" s="313"/>
      <c r="Y147" s="315"/>
    </row>
    <row r="148" spans="1:25" ht="21">
      <c r="A148" s="290">
        <f t="shared" si="5"/>
        <v>141</v>
      </c>
      <c r="B148" s="29" t="s">
        <v>174</v>
      </c>
      <c r="C148" s="307">
        <v>3</v>
      </c>
      <c r="D148" s="308">
        <f t="shared" si="4"/>
        <v>0.44999999999999996</v>
      </c>
      <c r="E148" s="307">
        <v>0</v>
      </c>
      <c r="F148" s="309"/>
      <c r="G148" s="310"/>
      <c r="H148" s="311"/>
      <c r="I148" s="310"/>
      <c r="J148" s="310"/>
      <c r="K148" s="310"/>
      <c r="L148" s="310"/>
      <c r="M148" s="310"/>
      <c r="N148" s="311"/>
      <c r="O148" s="310"/>
      <c r="P148" s="309"/>
      <c r="Q148" s="309"/>
      <c r="R148" s="310"/>
      <c r="S148" s="312"/>
      <c r="T148" s="312"/>
      <c r="U148" s="309"/>
      <c r="V148" s="313"/>
      <c r="W148" s="314"/>
      <c r="X148" s="313"/>
      <c r="Y148" s="315"/>
    </row>
    <row r="149" spans="1:25" ht="21">
      <c r="A149" s="290">
        <f t="shared" si="5"/>
        <v>142</v>
      </c>
      <c r="B149" s="29" t="s">
        <v>126</v>
      </c>
      <c r="C149" s="307">
        <v>9</v>
      </c>
      <c r="D149" s="308">
        <f t="shared" si="4"/>
        <v>1.3499999999999999</v>
      </c>
      <c r="E149" s="307">
        <v>1</v>
      </c>
      <c r="F149" s="309"/>
      <c r="G149" s="310"/>
      <c r="H149" s="311"/>
      <c r="I149" s="310"/>
      <c r="J149" s="310"/>
      <c r="K149" s="310"/>
      <c r="L149" s="310"/>
      <c r="M149" s="310"/>
      <c r="N149" s="311"/>
      <c r="O149" s="310"/>
      <c r="P149" s="309"/>
      <c r="Q149" s="309"/>
      <c r="R149" s="310"/>
      <c r="S149" s="312"/>
      <c r="T149" s="312"/>
      <c r="U149" s="309"/>
      <c r="V149" s="313"/>
      <c r="W149" s="314"/>
      <c r="X149" s="313"/>
      <c r="Y149" s="315"/>
    </row>
    <row r="150" spans="1:25" ht="21">
      <c r="A150" s="290">
        <f t="shared" si="5"/>
        <v>143</v>
      </c>
      <c r="B150" s="29" t="s">
        <v>109</v>
      </c>
      <c r="C150" s="307">
        <v>16</v>
      </c>
      <c r="D150" s="308">
        <f t="shared" si="4"/>
        <v>2.4</v>
      </c>
      <c r="E150" s="307">
        <v>2</v>
      </c>
      <c r="F150" s="309"/>
      <c r="G150" s="310"/>
      <c r="H150" s="311"/>
      <c r="I150" s="310"/>
      <c r="J150" s="310"/>
      <c r="K150" s="310"/>
      <c r="L150" s="310"/>
      <c r="M150" s="310"/>
      <c r="N150" s="311"/>
      <c r="O150" s="310"/>
      <c r="P150" s="309"/>
      <c r="Q150" s="309"/>
      <c r="R150" s="310"/>
      <c r="S150" s="312"/>
      <c r="T150" s="312"/>
      <c r="U150" s="309"/>
      <c r="V150" s="313"/>
      <c r="W150" s="314"/>
      <c r="X150" s="313"/>
      <c r="Y150" s="315"/>
    </row>
    <row r="151" spans="1:25" ht="21">
      <c r="A151" s="290">
        <f t="shared" si="5"/>
        <v>144</v>
      </c>
      <c r="B151" s="29" t="s">
        <v>81</v>
      </c>
      <c r="C151" s="307">
        <v>2</v>
      </c>
      <c r="D151" s="308">
        <f t="shared" si="4"/>
        <v>0.3</v>
      </c>
      <c r="E151" s="307">
        <v>0</v>
      </c>
      <c r="F151" s="309"/>
      <c r="G151" s="310"/>
      <c r="H151" s="311"/>
      <c r="I151" s="310"/>
      <c r="J151" s="310"/>
      <c r="K151" s="310"/>
      <c r="L151" s="310"/>
      <c r="M151" s="310"/>
      <c r="N151" s="311"/>
      <c r="O151" s="310"/>
      <c r="P151" s="309"/>
      <c r="Q151" s="309"/>
      <c r="R151" s="310"/>
      <c r="S151" s="312"/>
      <c r="T151" s="312"/>
      <c r="U151" s="309"/>
      <c r="V151" s="313"/>
      <c r="W151" s="314"/>
      <c r="X151" s="313"/>
      <c r="Y151" s="315"/>
    </row>
    <row r="152" spans="1:25" ht="21">
      <c r="A152" s="290">
        <f t="shared" si="5"/>
        <v>145</v>
      </c>
      <c r="B152" s="29" t="s">
        <v>175</v>
      </c>
      <c r="C152" s="307">
        <v>4</v>
      </c>
      <c r="D152" s="308">
        <f t="shared" si="4"/>
        <v>0.6</v>
      </c>
      <c r="E152" s="307">
        <v>0</v>
      </c>
      <c r="F152" s="309"/>
      <c r="G152" s="310"/>
      <c r="H152" s="311"/>
      <c r="I152" s="310"/>
      <c r="J152" s="310"/>
      <c r="K152" s="310"/>
      <c r="L152" s="310"/>
      <c r="M152" s="310"/>
      <c r="N152" s="311"/>
      <c r="O152" s="310"/>
      <c r="P152" s="309"/>
      <c r="Q152" s="309"/>
      <c r="R152" s="310"/>
      <c r="S152" s="312"/>
      <c r="T152" s="312"/>
      <c r="U152" s="309"/>
      <c r="V152" s="313"/>
      <c r="W152" s="314"/>
      <c r="X152" s="313"/>
      <c r="Y152" s="315"/>
    </row>
    <row r="153" spans="1:25" ht="21">
      <c r="A153" s="290">
        <f t="shared" si="5"/>
        <v>146</v>
      </c>
      <c r="B153" s="29" t="s">
        <v>169</v>
      </c>
      <c r="C153" s="307">
        <v>7</v>
      </c>
      <c r="D153" s="308">
        <f t="shared" si="4"/>
        <v>1.05</v>
      </c>
      <c r="E153" s="307">
        <v>1</v>
      </c>
      <c r="F153" s="309"/>
      <c r="G153" s="310"/>
      <c r="H153" s="311"/>
      <c r="I153" s="310"/>
      <c r="J153" s="310"/>
      <c r="K153" s="310"/>
      <c r="L153" s="310"/>
      <c r="M153" s="310"/>
      <c r="N153" s="311"/>
      <c r="O153" s="310"/>
      <c r="P153" s="309"/>
      <c r="Q153" s="309"/>
      <c r="R153" s="310"/>
      <c r="S153" s="312"/>
      <c r="T153" s="312"/>
      <c r="U153" s="309"/>
      <c r="V153" s="313"/>
      <c r="W153" s="314"/>
      <c r="X153" s="313"/>
      <c r="Y153" s="315"/>
    </row>
    <row r="154" spans="1:25" ht="21">
      <c r="A154" s="290">
        <f t="shared" si="5"/>
        <v>147</v>
      </c>
      <c r="B154" s="29" t="s">
        <v>51</v>
      </c>
      <c r="C154" s="307">
        <v>3</v>
      </c>
      <c r="D154" s="308">
        <f t="shared" si="4"/>
        <v>0.44999999999999996</v>
      </c>
      <c r="E154" s="307">
        <v>0</v>
      </c>
      <c r="F154" s="309"/>
      <c r="G154" s="310"/>
      <c r="H154" s="311"/>
      <c r="I154" s="310"/>
      <c r="J154" s="310"/>
      <c r="K154" s="310"/>
      <c r="L154" s="310"/>
      <c r="M154" s="310"/>
      <c r="N154" s="311"/>
      <c r="O154" s="310"/>
      <c r="P154" s="309"/>
      <c r="Q154" s="309"/>
      <c r="R154" s="310"/>
      <c r="S154" s="312"/>
      <c r="T154" s="312"/>
      <c r="U154" s="309"/>
      <c r="V154" s="313"/>
      <c r="W154" s="314"/>
      <c r="X154" s="313"/>
      <c r="Y154" s="315"/>
    </row>
    <row r="155" spans="1:25" ht="21">
      <c r="A155" s="290">
        <f t="shared" si="5"/>
        <v>148</v>
      </c>
      <c r="B155" s="29" t="s">
        <v>110</v>
      </c>
      <c r="C155" s="307">
        <v>3</v>
      </c>
      <c r="D155" s="308">
        <f t="shared" si="4"/>
        <v>0.44999999999999996</v>
      </c>
      <c r="E155" s="307">
        <v>0</v>
      </c>
      <c r="F155" s="309"/>
      <c r="G155" s="310"/>
      <c r="H155" s="311"/>
      <c r="I155" s="310"/>
      <c r="J155" s="310"/>
      <c r="K155" s="310"/>
      <c r="L155" s="310"/>
      <c r="M155" s="310"/>
      <c r="N155" s="311"/>
      <c r="O155" s="310"/>
      <c r="P155" s="309"/>
      <c r="Q155" s="309"/>
      <c r="R155" s="310"/>
      <c r="S155" s="312"/>
      <c r="T155" s="312"/>
      <c r="U155" s="309"/>
      <c r="V155" s="313"/>
      <c r="W155" s="314"/>
      <c r="X155" s="313"/>
      <c r="Y155" s="315"/>
    </row>
    <row r="156" spans="1:25" ht="21">
      <c r="A156" s="290">
        <f t="shared" si="5"/>
        <v>149</v>
      </c>
      <c r="B156" s="29" t="s">
        <v>79</v>
      </c>
      <c r="C156" s="307">
        <v>8</v>
      </c>
      <c r="D156" s="308">
        <f t="shared" si="4"/>
        <v>1.2</v>
      </c>
      <c r="E156" s="307">
        <v>1</v>
      </c>
      <c r="F156" s="309"/>
      <c r="G156" s="310"/>
      <c r="H156" s="311"/>
      <c r="I156" s="317"/>
      <c r="J156" s="310"/>
      <c r="K156" s="310"/>
      <c r="L156" s="310"/>
      <c r="M156" s="310"/>
      <c r="N156" s="311"/>
      <c r="O156" s="310"/>
      <c r="P156" s="309"/>
      <c r="Q156" s="309"/>
      <c r="R156" s="317"/>
      <c r="S156" s="312"/>
      <c r="T156" s="312"/>
      <c r="U156" s="309"/>
      <c r="V156" s="313"/>
      <c r="W156" s="314"/>
      <c r="X156" s="313"/>
      <c r="Y156" s="315"/>
    </row>
    <row r="157" spans="1:25" ht="21">
      <c r="A157" s="290">
        <f t="shared" si="5"/>
        <v>150</v>
      </c>
      <c r="B157" s="29" t="s">
        <v>176</v>
      </c>
      <c r="C157" s="307">
        <v>2</v>
      </c>
      <c r="D157" s="308">
        <f t="shared" si="4"/>
        <v>0.3</v>
      </c>
      <c r="E157" s="307">
        <v>0</v>
      </c>
      <c r="F157" s="309"/>
      <c r="G157" s="310"/>
      <c r="H157" s="311"/>
      <c r="I157" s="310"/>
      <c r="J157" s="310"/>
      <c r="K157" s="310"/>
      <c r="L157" s="310"/>
      <c r="M157" s="312"/>
      <c r="N157" s="311"/>
      <c r="O157" s="310"/>
      <c r="P157" s="309"/>
      <c r="Q157" s="309"/>
      <c r="R157" s="310"/>
      <c r="S157" s="312"/>
      <c r="T157" s="312"/>
      <c r="U157" s="309"/>
      <c r="V157" s="313"/>
      <c r="W157" s="314"/>
      <c r="X157" s="313"/>
      <c r="Y157" s="315"/>
    </row>
    <row r="158" spans="1:25" ht="21">
      <c r="A158" s="290">
        <f t="shared" si="5"/>
        <v>151</v>
      </c>
      <c r="B158" s="29" t="s">
        <v>20</v>
      </c>
      <c r="C158" s="307">
        <v>13</v>
      </c>
      <c r="D158" s="308">
        <f t="shared" si="4"/>
        <v>1.95</v>
      </c>
      <c r="E158" s="307">
        <v>1</v>
      </c>
      <c r="F158" s="309"/>
      <c r="G158" s="310"/>
      <c r="H158" s="311"/>
      <c r="I158" s="310"/>
      <c r="J158" s="310"/>
      <c r="K158" s="310"/>
      <c r="L158" s="310"/>
      <c r="M158" s="310"/>
      <c r="N158" s="311"/>
      <c r="O158" s="310"/>
      <c r="P158" s="309"/>
      <c r="Q158" s="309"/>
      <c r="R158" s="310"/>
      <c r="S158" s="312"/>
      <c r="T158" s="312"/>
      <c r="U158" s="309"/>
      <c r="V158" s="313"/>
      <c r="W158" s="314"/>
      <c r="X158" s="313"/>
      <c r="Y158" s="315"/>
    </row>
    <row r="159" spans="1:25" ht="21">
      <c r="A159" s="290">
        <f t="shared" si="5"/>
        <v>152</v>
      </c>
      <c r="B159" s="29" t="s">
        <v>103</v>
      </c>
      <c r="C159" s="307">
        <v>12</v>
      </c>
      <c r="D159" s="308">
        <f t="shared" si="4"/>
        <v>1.7999999999999998</v>
      </c>
      <c r="E159" s="307">
        <v>1</v>
      </c>
      <c r="F159" s="309"/>
      <c r="G159" s="310"/>
      <c r="H159" s="311"/>
      <c r="I159" s="324"/>
      <c r="J159" s="324"/>
      <c r="K159" s="324"/>
      <c r="L159" s="310"/>
      <c r="M159" s="310"/>
      <c r="N159" s="311"/>
      <c r="O159" s="310"/>
      <c r="P159" s="309"/>
      <c r="Q159" s="309"/>
      <c r="R159" s="310"/>
      <c r="S159" s="312"/>
      <c r="T159" s="312"/>
      <c r="U159" s="309"/>
      <c r="V159" s="313"/>
      <c r="W159" s="314"/>
      <c r="X159" s="313"/>
      <c r="Y159" s="315"/>
    </row>
    <row r="160" spans="1:25" ht="21">
      <c r="A160" s="290">
        <f t="shared" si="5"/>
        <v>153</v>
      </c>
      <c r="B160" s="29" t="s">
        <v>147</v>
      </c>
      <c r="C160" s="307">
        <v>3</v>
      </c>
      <c r="D160" s="308">
        <f t="shared" si="4"/>
        <v>0.44999999999999996</v>
      </c>
      <c r="E160" s="307">
        <v>0</v>
      </c>
      <c r="F160" s="309"/>
      <c r="G160" s="310"/>
      <c r="H160" s="311"/>
      <c r="I160" s="310"/>
      <c r="J160" s="310"/>
      <c r="K160" s="310"/>
      <c r="L160" s="310"/>
      <c r="M160" s="310"/>
      <c r="N160" s="311"/>
      <c r="O160" s="310"/>
      <c r="P160" s="309"/>
      <c r="Q160" s="309"/>
      <c r="R160" s="310"/>
      <c r="S160" s="312"/>
      <c r="T160" s="312"/>
      <c r="U160" s="309"/>
      <c r="V160" s="313"/>
      <c r="W160" s="314"/>
      <c r="X160" s="313"/>
      <c r="Y160" s="315"/>
    </row>
    <row r="161" spans="1:25" ht="21">
      <c r="A161" s="290">
        <f t="shared" si="5"/>
        <v>154</v>
      </c>
      <c r="B161" s="29" t="s">
        <v>62</v>
      </c>
      <c r="C161" s="307">
        <v>5</v>
      </c>
      <c r="D161" s="308">
        <f t="shared" si="4"/>
        <v>0.75</v>
      </c>
      <c r="E161" s="307">
        <v>0</v>
      </c>
      <c r="F161" s="309"/>
      <c r="G161" s="310"/>
      <c r="H161" s="311"/>
      <c r="I161" s="310"/>
      <c r="J161" s="310"/>
      <c r="K161" s="310"/>
      <c r="L161" s="310"/>
      <c r="M161" s="310"/>
      <c r="N161" s="311"/>
      <c r="O161" s="310"/>
      <c r="P161" s="309"/>
      <c r="Q161" s="309"/>
      <c r="R161" s="310"/>
      <c r="S161" s="312"/>
      <c r="T161" s="312"/>
      <c r="U161" s="309"/>
      <c r="V161" s="313"/>
      <c r="W161" s="314"/>
      <c r="X161" s="313"/>
      <c r="Y161" s="315"/>
    </row>
    <row r="162" spans="1:25" ht="21">
      <c r="A162" s="290">
        <f t="shared" si="5"/>
        <v>155</v>
      </c>
      <c r="B162" s="29" t="s">
        <v>111</v>
      </c>
      <c r="C162" s="307">
        <v>9</v>
      </c>
      <c r="D162" s="308">
        <f t="shared" si="4"/>
        <v>1.3499999999999999</v>
      </c>
      <c r="E162" s="307">
        <v>1</v>
      </c>
      <c r="F162" s="309"/>
      <c r="G162" s="310"/>
      <c r="H162" s="311"/>
      <c r="I162" s="310"/>
      <c r="J162" s="310"/>
      <c r="K162" s="310"/>
      <c r="L162" s="310"/>
      <c r="M162" s="310"/>
      <c r="N162" s="311"/>
      <c r="O162" s="310"/>
      <c r="P162" s="309"/>
      <c r="Q162" s="309"/>
      <c r="R162" s="310"/>
      <c r="S162" s="312"/>
      <c r="T162" s="312"/>
      <c r="U162" s="309"/>
      <c r="V162" s="313"/>
      <c r="W162" s="314"/>
      <c r="X162" s="313"/>
      <c r="Y162" s="315"/>
    </row>
    <row r="163" spans="1:25" ht="21">
      <c r="A163" s="290">
        <f t="shared" si="5"/>
        <v>156</v>
      </c>
      <c r="B163" s="29" t="s">
        <v>191</v>
      </c>
      <c r="C163" s="307">
        <v>10</v>
      </c>
      <c r="D163" s="308">
        <f t="shared" si="4"/>
        <v>1.5</v>
      </c>
      <c r="E163" s="307">
        <v>1</v>
      </c>
      <c r="F163" s="309"/>
      <c r="G163" s="310"/>
      <c r="H163" s="311"/>
      <c r="I163" s="310"/>
      <c r="J163" s="310"/>
      <c r="K163" s="310"/>
      <c r="L163" s="310"/>
      <c r="M163" s="310"/>
      <c r="N163" s="311"/>
      <c r="O163" s="310"/>
      <c r="P163" s="309"/>
      <c r="Q163" s="309"/>
      <c r="R163" s="310"/>
      <c r="S163" s="312"/>
      <c r="T163" s="312"/>
      <c r="U163" s="309"/>
      <c r="V163" s="313"/>
      <c r="W163" s="314"/>
      <c r="X163" s="313"/>
      <c r="Y163" s="315"/>
    </row>
    <row r="164" spans="1:25" ht="21">
      <c r="A164" s="290">
        <f t="shared" si="5"/>
        <v>157</v>
      </c>
      <c r="B164" s="29" t="s">
        <v>135</v>
      </c>
      <c r="C164" s="307">
        <v>10</v>
      </c>
      <c r="D164" s="308">
        <f t="shared" si="4"/>
        <v>1.5</v>
      </c>
      <c r="E164" s="307">
        <v>1</v>
      </c>
      <c r="F164" s="309"/>
      <c r="G164" s="310"/>
      <c r="H164" s="311"/>
      <c r="I164" s="310"/>
      <c r="J164" s="310"/>
      <c r="K164" s="310"/>
      <c r="L164" s="310"/>
      <c r="M164" s="310"/>
      <c r="N164" s="311"/>
      <c r="O164" s="310"/>
      <c r="P164" s="309"/>
      <c r="Q164" s="309"/>
      <c r="R164" s="310"/>
      <c r="S164" s="312"/>
      <c r="T164" s="312"/>
      <c r="U164" s="309"/>
      <c r="V164" s="313"/>
      <c r="W164" s="314"/>
      <c r="X164" s="313"/>
      <c r="Y164" s="315"/>
    </row>
    <row r="165" spans="1:25" ht="21">
      <c r="A165" s="290">
        <f t="shared" si="5"/>
        <v>158</v>
      </c>
      <c r="B165" s="29" t="s">
        <v>45</v>
      </c>
      <c r="C165" s="307">
        <v>8</v>
      </c>
      <c r="D165" s="308">
        <f t="shared" si="4"/>
        <v>1.2</v>
      </c>
      <c r="E165" s="307">
        <v>1</v>
      </c>
      <c r="F165" s="309"/>
      <c r="G165" s="310"/>
      <c r="H165" s="311"/>
      <c r="I165" s="310"/>
      <c r="J165" s="310"/>
      <c r="K165" s="310"/>
      <c r="L165" s="310"/>
      <c r="M165" s="310"/>
      <c r="N165" s="311"/>
      <c r="O165" s="310"/>
      <c r="P165" s="309"/>
      <c r="Q165" s="309"/>
      <c r="R165" s="310"/>
      <c r="S165" s="312"/>
      <c r="T165" s="312"/>
      <c r="U165" s="309"/>
      <c r="V165" s="313"/>
      <c r="W165" s="314"/>
      <c r="X165" s="313"/>
      <c r="Y165" s="315"/>
    </row>
    <row r="166" spans="1:25" ht="21">
      <c r="A166" s="290">
        <f t="shared" si="5"/>
        <v>159</v>
      </c>
      <c r="B166" s="29" t="s">
        <v>63</v>
      </c>
      <c r="C166" s="307">
        <v>14</v>
      </c>
      <c r="D166" s="308">
        <f t="shared" si="4"/>
        <v>2.1</v>
      </c>
      <c r="E166" s="307">
        <v>2</v>
      </c>
      <c r="F166" s="309"/>
      <c r="G166" s="310"/>
      <c r="H166" s="311"/>
      <c r="I166" s="312"/>
      <c r="J166" s="310"/>
      <c r="K166" s="310"/>
      <c r="L166" s="310"/>
      <c r="M166" s="310"/>
      <c r="N166" s="311"/>
      <c r="O166" s="310"/>
      <c r="P166" s="309"/>
      <c r="Q166" s="309"/>
      <c r="R166" s="312"/>
      <c r="S166" s="312"/>
      <c r="T166" s="312"/>
      <c r="U166" s="309"/>
      <c r="V166" s="313"/>
      <c r="W166" s="314"/>
      <c r="X166" s="313"/>
      <c r="Y166" s="315"/>
    </row>
    <row r="167" spans="1:25" ht="21">
      <c r="A167" s="290">
        <f t="shared" si="5"/>
        <v>160</v>
      </c>
      <c r="B167" s="29" t="s">
        <v>64</v>
      </c>
      <c r="C167" s="307">
        <v>17</v>
      </c>
      <c r="D167" s="308">
        <f t="shared" si="4"/>
        <v>2.55</v>
      </c>
      <c r="E167" s="307">
        <v>2</v>
      </c>
      <c r="F167" s="309"/>
      <c r="G167" s="310"/>
      <c r="H167" s="311"/>
      <c r="I167" s="310"/>
      <c r="J167" s="310"/>
      <c r="K167" s="310"/>
      <c r="L167" s="310"/>
      <c r="M167" s="310"/>
      <c r="N167" s="311"/>
      <c r="O167" s="310"/>
      <c r="P167" s="309"/>
      <c r="Q167" s="309"/>
      <c r="R167" s="310"/>
      <c r="S167" s="312"/>
      <c r="T167" s="312"/>
      <c r="U167" s="309"/>
      <c r="V167" s="313"/>
      <c r="W167" s="314"/>
      <c r="X167" s="313"/>
      <c r="Y167" s="315"/>
    </row>
    <row r="168" spans="1:25" ht="21">
      <c r="A168" s="290">
        <f t="shared" si="5"/>
        <v>161</v>
      </c>
      <c r="B168" s="29" t="s">
        <v>35</v>
      </c>
      <c r="C168" s="307">
        <v>7</v>
      </c>
      <c r="D168" s="308">
        <f t="shared" si="4"/>
        <v>1.05</v>
      </c>
      <c r="E168" s="307">
        <v>1</v>
      </c>
      <c r="F168" s="309"/>
      <c r="G168" s="310"/>
      <c r="H168" s="311"/>
      <c r="I168" s="310"/>
      <c r="J168" s="310"/>
      <c r="K168" s="310"/>
      <c r="L168" s="310"/>
      <c r="M168" s="310"/>
      <c r="N168" s="311"/>
      <c r="O168" s="310"/>
      <c r="P168" s="309"/>
      <c r="Q168" s="309"/>
      <c r="R168" s="310"/>
      <c r="S168" s="312"/>
      <c r="T168" s="312"/>
      <c r="U168" s="309"/>
      <c r="V168" s="313"/>
      <c r="W168" s="314"/>
      <c r="X168" s="313"/>
      <c r="Y168" s="315"/>
    </row>
    <row r="169" spans="1:25" ht="19.5" customHeight="1">
      <c r="A169" s="290">
        <f t="shared" si="5"/>
        <v>162</v>
      </c>
      <c r="B169" s="29" t="s">
        <v>83</v>
      </c>
      <c r="C169" s="307">
        <v>5</v>
      </c>
      <c r="D169" s="308">
        <f t="shared" si="4"/>
        <v>0.75</v>
      </c>
      <c r="E169" s="307">
        <v>0</v>
      </c>
      <c r="F169" s="309"/>
      <c r="G169" s="310"/>
      <c r="H169" s="311"/>
      <c r="I169" s="310"/>
      <c r="J169" s="310"/>
      <c r="K169" s="310"/>
      <c r="L169" s="310"/>
      <c r="M169" s="310"/>
      <c r="N169" s="311"/>
      <c r="O169" s="310"/>
      <c r="P169" s="309"/>
      <c r="Q169" s="309"/>
      <c r="R169" s="310"/>
      <c r="S169" s="312"/>
      <c r="T169" s="312"/>
      <c r="U169" s="309"/>
      <c r="V169" s="313"/>
      <c r="W169" s="314"/>
      <c r="X169" s="313"/>
      <c r="Y169" s="315"/>
    </row>
    <row r="170" spans="1:25" ht="21">
      <c r="A170" s="290">
        <f t="shared" si="5"/>
        <v>163</v>
      </c>
      <c r="B170" s="29" t="s">
        <v>67</v>
      </c>
      <c r="C170" s="307">
        <v>15</v>
      </c>
      <c r="D170" s="308">
        <f t="shared" si="4"/>
        <v>2.25</v>
      </c>
      <c r="E170" s="307">
        <v>2</v>
      </c>
      <c r="F170" s="309"/>
      <c r="G170" s="310"/>
      <c r="H170" s="311"/>
      <c r="I170" s="310"/>
      <c r="J170" s="310"/>
      <c r="K170" s="310"/>
      <c r="L170" s="310"/>
      <c r="M170" s="310"/>
      <c r="N170" s="311"/>
      <c r="O170" s="310"/>
      <c r="P170" s="309"/>
      <c r="Q170" s="309"/>
      <c r="R170" s="310"/>
      <c r="S170" s="312"/>
      <c r="T170" s="312"/>
      <c r="U170" s="309"/>
      <c r="V170" s="313"/>
      <c r="W170" s="314"/>
      <c r="X170" s="313"/>
      <c r="Y170" s="315"/>
    </row>
    <row r="171" spans="1:25" ht="21">
      <c r="A171" s="290">
        <f t="shared" si="5"/>
        <v>164</v>
      </c>
      <c r="B171" s="29" t="s">
        <v>56</v>
      </c>
      <c r="C171" s="307">
        <v>3</v>
      </c>
      <c r="D171" s="325">
        <f t="shared" si="4"/>
        <v>0.44999999999999996</v>
      </c>
      <c r="E171" s="326">
        <v>0</v>
      </c>
      <c r="F171" s="309"/>
      <c r="G171" s="310"/>
      <c r="H171" s="311"/>
      <c r="I171" s="310"/>
      <c r="J171" s="310"/>
      <c r="K171" s="310"/>
      <c r="L171" s="310"/>
      <c r="M171" s="310"/>
      <c r="N171" s="311"/>
      <c r="O171" s="310"/>
      <c r="P171" s="309"/>
      <c r="Q171" s="309"/>
      <c r="R171" s="310"/>
      <c r="S171" s="312"/>
      <c r="T171" s="312"/>
      <c r="U171" s="309"/>
      <c r="V171" s="313"/>
      <c r="W171" s="314"/>
      <c r="X171" s="313"/>
      <c r="Y171" s="315"/>
    </row>
    <row r="172" spans="1:25" ht="21">
      <c r="A172" s="290">
        <f t="shared" si="5"/>
        <v>165</v>
      </c>
      <c r="B172" s="29" t="s">
        <v>68</v>
      </c>
      <c r="C172" s="307">
        <v>17</v>
      </c>
      <c r="D172" s="308">
        <f t="shared" si="4"/>
        <v>2.55</v>
      </c>
      <c r="E172" s="307">
        <v>2</v>
      </c>
      <c r="F172" s="309"/>
      <c r="G172" s="310"/>
      <c r="H172" s="311"/>
      <c r="I172" s="312"/>
      <c r="J172" s="310"/>
      <c r="K172" s="310"/>
      <c r="L172" s="310"/>
      <c r="M172" s="312"/>
      <c r="N172" s="311"/>
      <c r="O172" s="310"/>
      <c r="P172" s="309"/>
      <c r="Q172" s="309"/>
      <c r="R172" s="317"/>
      <c r="S172" s="312"/>
      <c r="T172" s="312"/>
      <c r="U172" s="309"/>
      <c r="V172" s="313"/>
      <c r="W172" s="314"/>
      <c r="X172" s="313"/>
      <c r="Y172" s="315"/>
    </row>
    <row r="173" spans="1:25" ht="21">
      <c r="A173" s="290">
        <f t="shared" si="5"/>
        <v>166</v>
      </c>
      <c r="B173" s="29" t="s">
        <v>54</v>
      </c>
      <c r="C173" s="307">
        <v>7</v>
      </c>
      <c r="D173" s="308">
        <f t="shared" si="4"/>
        <v>1.05</v>
      </c>
      <c r="E173" s="307">
        <v>1</v>
      </c>
      <c r="F173" s="309"/>
      <c r="G173" s="310"/>
      <c r="H173" s="311"/>
      <c r="I173" s="310"/>
      <c r="J173" s="310"/>
      <c r="K173" s="310"/>
      <c r="L173" s="310"/>
      <c r="M173" s="310"/>
      <c r="N173" s="311"/>
      <c r="O173" s="310"/>
      <c r="P173" s="309"/>
      <c r="Q173" s="309"/>
      <c r="R173" s="310"/>
      <c r="S173" s="312"/>
      <c r="T173" s="312"/>
      <c r="U173" s="309"/>
      <c r="V173" s="313"/>
      <c r="W173" s="314"/>
      <c r="X173" s="313"/>
      <c r="Y173" s="315"/>
    </row>
    <row r="174" spans="1:25" ht="21">
      <c r="A174" s="290">
        <f t="shared" si="5"/>
        <v>167</v>
      </c>
      <c r="B174" s="29" t="s">
        <v>84</v>
      </c>
      <c r="C174" s="307">
        <v>5</v>
      </c>
      <c r="D174" s="308">
        <f t="shared" si="4"/>
        <v>0.75</v>
      </c>
      <c r="E174" s="307">
        <v>0</v>
      </c>
      <c r="F174" s="309"/>
      <c r="G174" s="310"/>
      <c r="H174" s="311"/>
      <c r="I174" s="310"/>
      <c r="J174" s="310"/>
      <c r="K174" s="310"/>
      <c r="L174" s="310"/>
      <c r="M174" s="317"/>
      <c r="N174" s="311"/>
      <c r="O174" s="310"/>
      <c r="P174" s="309"/>
      <c r="Q174" s="309"/>
      <c r="R174" s="310"/>
      <c r="S174" s="312"/>
      <c r="T174" s="312"/>
      <c r="U174" s="309"/>
      <c r="V174" s="313"/>
      <c r="W174" s="314"/>
      <c r="X174" s="313"/>
      <c r="Y174" s="315"/>
    </row>
    <row r="175" spans="1:25" ht="21">
      <c r="A175" s="290">
        <f t="shared" si="5"/>
        <v>168</v>
      </c>
      <c r="B175" s="29" t="s">
        <v>138</v>
      </c>
      <c r="C175" s="307">
        <v>13</v>
      </c>
      <c r="D175" s="308">
        <f t="shared" si="4"/>
        <v>1.95</v>
      </c>
      <c r="E175" s="307">
        <v>1</v>
      </c>
      <c r="F175" s="309"/>
      <c r="G175" s="310"/>
      <c r="H175" s="311"/>
      <c r="I175" s="310"/>
      <c r="J175" s="310"/>
      <c r="K175" s="310"/>
      <c r="L175" s="310"/>
      <c r="M175" s="310"/>
      <c r="N175" s="311"/>
      <c r="O175" s="310"/>
      <c r="P175" s="309"/>
      <c r="Q175" s="309"/>
      <c r="R175" s="310"/>
      <c r="S175" s="312"/>
      <c r="T175" s="312"/>
      <c r="U175" s="309"/>
      <c r="V175" s="313"/>
      <c r="W175" s="314"/>
      <c r="X175" s="313"/>
      <c r="Y175" s="315"/>
    </row>
    <row r="176" spans="1:25" ht="21">
      <c r="A176" s="290">
        <f t="shared" si="5"/>
        <v>169</v>
      </c>
      <c r="B176" s="29" t="s">
        <v>34</v>
      </c>
      <c r="C176" s="307">
        <v>12</v>
      </c>
      <c r="D176" s="308">
        <f t="shared" si="4"/>
        <v>1.7999999999999998</v>
      </c>
      <c r="E176" s="307">
        <v>1</v>
      </c>
      <c r="F176" s="309"/>
      <c r="G176" s="310"/>
      <c r="H176" s="311"/>
      <c r="I176" s="317"/>
      <c r="J176" s="310"/>
      <c r="K176" s="310"/>
      <c r="L176" s="310"/>
      <c r="M176" s="310"/>
      <c r="N176" s="311"/>
      <c r="O176" s="310"/>
      <c r="P176" s="309"/>
      <c r="Q176" s="309"/>
      <c r="R176" s="317"/>
      <c r="S176" s="312"/>
      <c r="T176" s="312"/>
      <c r="U176" s="309"/>
      <c r="V176" s="313"/>
      <c r="W176" s="314"/>
      <c r="X176" s="313"/>
      <c r="Y176" s="315"/>
    </row>
    <row r="177" spans="1:25" ht="21">
      <c r="A177" s="290">
        <f t="shared" si="5"/>
        <v>170</v>
      </c>
      <c r="B177" s="29" t="s">
        <v>132</v>
      </c>
      <c r="C177" s="307">
        <v>15</v>
      </c>
      <c r="D177" s="308">
        <f t="shared" si="4"/>
        <v>2.25</v>
      </c>
      <c r="E177" s="307">
        <v>2</v>
      </c>
      <c r="F177" s="309"/>
      <c r="G177" s="310"/>
      <c r="H177" s="311"/>
      <c r="I177" s="310"/>
      <c r="J177" s="310"/>
      <c r="K177" s="310"/>
      <c r="L177" s="310"/>
      <c r="M177" s="310"/>
      <c r="N177" s="311"/>
      <c r="O177" s="310"/>
      <c r="P177" s="309"/>
      <c r="Q177" s="309"/>
      <c r="R177" s="310"/>
      <c r="S177" s="312"/>
      <c r="T177" s="312"/>
      <c r="U177" s="309"/>
      <c r="V177" s="313"/>
      <c r="W177" s="314"/>
      <c r="X177" s="313"/>
      <c r="Y177" s="315"/>
    </row>
    <row r="178" spans="1:25" ht="21">
      <c r="A178" s="290">
        <f t="shared" si="5"/>
        <v>171</v>
      </c>
      <c r="B178" s="29" t="s">
        <v>168</v>
      </c>
      <c r="C178" s="307">
        <v>3</v>
      </c>
      <c r="D178" s="308">
        <f t="shared" si="4"/>
        <v>0.44999999999999996</v>
      </c>
      <c r="E178" s="307">
        <v>0</v>
      </c>
      <c r="F178" s="309"/>
      <c r="G178" s="310"/>
      <c r="H178" s="311"/>
      <c r="I178" s="310"/>
      <c r="J178" s="310"/>
      <c r="K178" s="310"/>
      <c r="L178" s="310"/>
      <c r="M178" s="310"/>
      <c r="N178" s="311"/>
      <c r="O178" s="310"/>
      <c r="P178" s="309"/>
      <c r="Q178" s="309"/>
      <c r="R178" s="310"/>
      <c r="S178" s="312"/>
      <c r="T178" s="312"/>
      <c r="U178" s="309"/>
      <c r="V178" s="313"/>
      <c r="W178" s="314"/>
      <c r="X178" s="313"/>
      <c r="Y178" s="315"/>
    </row>
    <row r="179" spans="1:25" ht="21">
      <c r="A179" s="290">
        <f t="shared" si="5"/>
        <v>172</v>
      </c>
      <c r="B179" s="29" t="s">
        <v>22</v>
      </c>
      <c r="C179" s="307">
        <v>9</v>
      </c>
      <c r="D179" s="308">
        <f t="shared" si="4"/>
        <v>1.3499999999999999</v>
      </c>
      <c r="E179" s="307">
        <v>1</v>
      </c>
      <c r="F179" s="309"/>
      <c r="G179" s="310"/>
      <c r="H179" s="311"/>
      <c r="I179" s="317"/>
      <c r="J179" s="310"/>
      <c r="K179" s="310"/>
      <c r="L179" s="310"/>
      <c r="M179" s="310"/>
      <c r="N179" s="311"/>
      <c r="O179" s="310"/>
      <c r="P179" s="309"/>
      <c r="Q179" s="309"/>
      <c r="R179" s="310"/>
      <c r="S179" s="312"/>
      <c r="T179" s="312"/>
      <c r="U179" s="309"/>
      <c r="V179" s="313"/>
      <c r="W179" s="314"/>
      <c r="X179" s="313"/>
      <c r="Y179" s="315"/>
    </row>
    <row r="180" spans="1:25" ht="21">
      <c r="A180" s="290">
        <f t="shared" si="5"/>
        <v>173</v>
      </c>
      <c r="B180" s="29" t="s">
        <v>188</v>
      </c>
      <c r="C180" s="307">
        <v>2</v>
      </c>
      <c r="D180" s="308">
        <f t="shared" si="4"/>
        <v>0.3</v>
      </c>
      <c r="E180" s="307">
        <v>0</v>
      </c>
      <c r="F180" s="309"/>
      <c r="G180" s="310"/>
      <c r="H180" s="311"/>
      <c r="I180" s="310"/>
      <c r="J180" s="310"/>
      <c r="K180" s="310"/>
      <c r="L180" s="310"/>
      <c r="M180" s="310"/>
      <c r="N180" s="311"/>
      <c r="O180" s="310"/>
      <c r="P180" s="309"/>
      <c r="Q180" s="309"/>
      <c r="R180" s="310"/>
      <c r="S180" s="312"/>
      <c r="T180" s="312"/>
      <c r="U180" s="309"/>
      <c r="V180" s="313"/>
      <c r="W180" s="314"/>
      <c r="X180" s="313"/>
      <c r="Y180" s="315"/>
    </row>
    <row r="181" spans="1:25" ht="21">
      <c r="A181" s="290">
        <f t="shared" si="5"/>
        <v>174</v>
      </c>
      <c r="B181" s="29" t="s">
        <v>156</v>
      </c>
      <c r="C181" s="307">
        <v>0</v>
      </c>
      <c r="D181" s="308">
        <f t="shared" si="4"/>
        <v>0</v>
      </c>
      <c r="E181" s="307">
        <v>0</v>
      </c>
      <c r="F181" s="309"/>
      <c r="G181" s="310"/>
      <c r="H181" s="311"/>
      <c r="I181" s="310"/>
      <c r="J181" s="310"/>
      <c r="K181" s="310"/>
      <c r="L181" s="310"/>
      <c r="M181" s="310"/>
      <c r="N181" s="311"/>
      <c r="O181" s="310"/>
      <c r="P181" s="309"/>
      <c r="Q181" s="309"/>
      <c r="R181" s="310"/>
      <c r="S181" s="312"/>
      <c r="T181" s="312"/>
      <c r="U181" s="309"/>
      <c r="V181" s="313"/>
      <c r="W181" s="314"/>
      <c r="X181" s="313"/>
      <c r="Y181" s="315"/>
    </row>
    <row r="182" spans="1:25" ht="21">
      <c r="A182" s="290">
        <f t="shared" si="5"/>
        <v>175</v>
      </c>
      <c r="B182" s="29" t="s">
        <v>192</v>
      </c>
      <c r="C182" s="307">
        <v>16</v>
      </c>
      <c r="D182" s="308">
        <f t="shared" si="4"/>
        <v>2.4</v>
      </c>
      <c r="E182" s="307">
        <v>2</v>
      </c>
      <c r="F182" s="309"/>
      <c r="G182" s="310"/>
      <c r="H182" s="311"/>
      <c r="I182" s="310"/>
      <c r="J182" s="310"/>
      <c r="K182" s="310"/>
      <c r="L182" s="310"/>
      <c r="M182" s="310"/>
      <c r="N182" s="311"/>
      <c r="O182" s="317"/>
      <c r="P182" s="309"/>
      <c r="Q182" s="309"/>
      <c r="R182" s="310"/>
      <c r="S182" s="312"/>
      <c r="T182" s="312"/>
      <c r="U182" s="309"/>
      <c r="V182" s="313"/>
      <c r="W182" s="314"/>
      <c r="X182" s="313"/>
      <c r="Y182" s="315"/>
    </row>
    <row r="183" spans="1:25" ht="21">
      <c r="A183" s="290">
        <f t="shared" si="5"/>
        <v>176</v>
      </c>
      <c r="B183" s="29" t="s">
        <v>127</v>
      </c>
      <c r="C183" s="307">
        <v>3</v>
      </c>
      <c r="D183" s="308">
        <f t="shared" si="4"/>
        <v>0.44999999999999996</v>
      </c>
      <c r="E183" s="307">
        <v>0</v>
      </c>
      <c r="F183" s="309"/>
      <c r="G183" s="310"/>
      <c r="H183" s="311"/>
      <c r="I183" s="310"/>
      <c r="J183" s="310"/>
      <c r="K183" s="310"/>
      <c r="L183" s="310"/>
      <c r="M183" s="310"/>
      <c r="N183" s="311"/>
      <c r="O183" s="310"/>
      <c r="P183" s="309"/>
      <c r="Q183" s="309"/>
      <c r="R183" s="310"/>
      <c r="S183" s="312"/>
      <c r="T183" s="312"/>
      <c r="U183" s="309"/>
      <c r="V183" s="313"/>
      <c r="W183" s="314"/>
      <c r="X183" s="313"/>
      <c r="Y183" s="315"/>
    </row>
    <row r="184" spans="1:25" ht="21">
      <c r="A184" s="290">
        <f t="shared" si="5"/>
        <v>177</v>
      </c>
      <c r="B184" s="29" t="s">
        <v>202</v>
      </c>
      <c r="C184" s="307">
        <v>3</v>
      </c>
      <c r="D184" s="308">
        <f t="shared" si="4"/>
        <v>0.44999999999999996</v>
      </c>
      <c r="E184" s="307">
        <v>0</v>
      </c>
      <c r="F184" s="309"/>
      <c r="G184" s="310"/>
      <c r="H184" s="311"/>
      <c r="I184" s="310"/>
      <c r="J184" s="310"/>
      <c r="K184" s="310"/>
      <c r="L184" s="310"/>
      <c r="M184" s="310"/>
      <c r="N184" s="311"/>
      <c r="O184" s="310"/>
      <c r="P184" s="309"/>
      <c r="Q184" s="309"/>
      <c r="R184" s="310"/>
      <c r="S184" s="312"/>
      <c r="T184" s="312"/>
      <c r="U184" s="309"/>
      <c r="V184" s="313"/>
      <c r="W184" s="314"/>
      <c r="X184" s="313"/>
      <c r="Y184" s="315"/>
    </row>
    <row r="185" spans="1:25" ht="21">
      <c r="A185" s="290">
        <f t="shared" si="5"/>
        <v>178</v>
      </c>
      <c r="B185" s="29" t="s">
        <v>65</v>
      </c>
      <c r="C185" s="307">
        <v>4</v>
      </c>
      <c r="D185" s="308">
        <f t="shared" si="4"/>
        <v>0.6</v>
      </c>
      <c r="E185" s="307">
        <v>0</v>
      </c>
      <c r="F185" s="309"/>
      <c r="G185" s="310"/>
      <c r="H185" s="311"/>
      <c r="I185" s="310"/>
      <c r="J185" s="310"/>
      <c r="K185" s="310"/>
      <c r="L185" s="310"/>
      <c r="M185" s="310"/>
      <c r="N185" s="311"/>
      <c r="O185" s="310"/>
      <c r="P185" s="309"/>
      <c r="Q185" s="309"/>
      <c r="R185" s="310"/>
      <c r="S185" s="312"/>
      <c r="T185" s="312"/>
      <c r="U185" s="309"/>
      <c r="V185" s="313"/>
      <c r="W185" s="314"/>
      <c r="X185" s="313"/>
      <c r="Y185" s="315"/>
    </row>
    <row r="186" spans="1:25" ht="21">
      <c r="A186" s="290">
        <f t="shared" si="5"/>
        <v>179</v>
      </c>
      <c r="B186" s="29" t="s">
        <v>66</v>
      </c>
      <c r="C186" s="307">
        <v>13</v>
      </c>
      <c r="D186" s="308">
        <f t="shared" si="4"/>
        <v>1.95</v>
      </c>
      <c r="E186" s="307">
        <v>1</v>
      </c>
      <c r="F186" s="309"/>
      <c r="G186" s="310"/>
      <c r="H186" s="311"/>
      <c r="I186" s="310"/>
      <c r="J186" s="310"/>
      <c r="K186" s="310"/>
      <c r="L186" s="310"/>
      <c r="M186" s="310"/>
      <c r="N186" s="311"/>
      <c r="O186" s="310"/>
      <c r="P186" s="309"/>
      <c r="Q186" s="309"/>
      <c r="R186" s="310"/>
      <c r="S186" s="312"/>
      <c r="T186" s="312"/>
      <c r="U186" s="309"/>
      <c r="V186" s="313"/>
      <c r="W186" s="314"/>
      <c r="X186" s="313"/>
      <c r="Y186" s="315"/>
    </row>
    <row r="187" spans="1:25" ht="21">
      <c r="A187" s="290">
        <f t="shared" si="5"/>
        <v>180</v>
      </c>
      <c r="B187" s="29" t="s">
        <v>125</v>
      </c>
      <c r="C187" s="307">
        <v>6</v>
      </c>
      <c r="D187" s="308">
        <f t="shared" si="4"/>
        <v>0.8999999999999999</v>
      </c>
      <c r="E187" s="307">
        <v>0</v>
      </c>
      <c r="F187" s="309"/>
      <c r="G187" s="310"/>
      <c r="H187" s="311"/>
      <c r="I187" s="310"/>
      <c r="J187" s="310"/>
      <c r="K187" s="310"/>
      <c r="L187" s="310"/>
      <c r="M187" s="310"/>
      <c r="N187" s="311"/>
      <c r="O187" s="310"/>
      <c r="P187" s="309"/>
      <c r="Q187" s="309"/>
      <c r="R187" s="310"/>
      <c r="S187" s="312"/>
      <c r="T187" s="312"/>
      <c r="U187" s="309"/>
      <c r="V187" s="313"/>
      <c r="W187" s="314"/>
      <c r="X187" s="313"/>
      <c r="Y187" s="315"/>
    </row>
    <row r="188" spans="1:25" ht="21">
      <c r="A188" s="290">
        <f t="shared" si="5"/>
        <v>181</v>
      </c>
      <c r="B188" s="29" t="s">
        <v>162</v>
      </c>
      <c r="C188" s="307">
        <v>7</v>
      </c>
      <c r="D188" s="308">
        <f t="shared" si="4"/>
        <v>1.05</v>
      </c>
      <c r="E188" s="307">
        <v>1</v>
      </c>
      <c r="F188" s="309"/>
      <c r="G188" s="310"/>
      <c r="H188" s="311"/>
      <c r="I188" s="310"/>
      <c r="J188" s="310"/>
      <c r="K188" s="310"/>
      <c r="L188" s="310"/>
      <c r="M188" s="310"/>
      <c r="N188" s="311"/>
      <c r="O188" s="310"/>
      <c r="P188" s="309"/>
      <c r="Q188" s="309"/>
      <c r="R188" s="310"/>
      <c r="S188" s="312"/>
      <c r="T188" s="312"/>
      <c r="U188" s="309"/>
      <c r="V188" s="313"/>
      <c r="W188" s="314"/>
      <c r="X188" s="313"/>
      <c r="Y188" s="315"/>
    </row>
    <row r="189" spans="1:25" ht="21">
      <c r="A189" s="290">
        <f t="shared" si="5"/>
        <v>182</v>
      </c>
      <c r="B189" s="29" t="s">
        <v>116</v>
      </c>
      <c r="C189" s="307">
        <v>5</v>
      </c>
      <c r="D189" s="308">
        <f t="shared" si="4"/>
        <v>0.75</v>
      </c>
      <c r="E189" s="307">
        <v>0</v>
      </c>
      <c r="F189" s="309"/>
      <c r="G189" s="310"/>
      <c r="H189" s="311"/>
      <c r="I189" s="310"/>
      <c r="J189" s="310"/>
      <c r="K189" s="310"/>
      <c r="L189" s="310"/>
      <c r="M189" s="310"/>
      <c r="N189" s="311"/>
      <c r="O189" s="310"/>
      <c r="P189" s="309"/>
      <c r="Q189" s="309"/>
      <c r="R189" s="310"/>
      <c r="S189" s="312"/>
      <c r="T189" s="312"/>
      <c r="U189" s="309"/>
      <c r="V189" s="313"/>
      <c r="W189" s="314"/>
      <c r="X189" s="313"/>
      <c r="Y189" s="315"/>
    </row>
    <row r="190" spans="1:26" ht="21">
      <c r="A190" s="290">
        <f t="shared" si="5"/>
        <v>183</v>
      </c>
      <c r="B190" s="29" t="s">
        <v>69</v>
      </c>
      <c r="C190" s="307">
        <v>3</v>
      </c>
      <c r="D190" s="308">
        <f t="shared" si="4"/>
        <v>0.44999999999999996</v>
      </c>
      <c r="E190" s="307">
        <v>0</v>
      </c>
      <c r="F190" s="309"/>
      <c r="G190" s="310"/>
      <c r="H190" s="311"/>
      <c r="I190" s="310"/>
      <c r="J190" s="310"/>
      <c r="K190" s="310"/>
      <c r="L190" s="310"/>
      <c r="M190" s="310"/>
      <c r="N190" s="311"/>
      <c r="O190" s="310"/>
      <c r="P190" s="309"/>
      <c r="Q190" s="309"/>
      <c r="R190" s="310"/>
      <c r="S190" s="312"/>
      <c r="T190" s="312"/>
      <c r="U190" s="309"/>
      <c r="V190" s="313"/>
      <c r="W190" s="314"/>
      <c r="X190" s="313"/>
      <c r="Y190" s="315"/>
      <c r="Z190" s="318"/>
    </row>
    <row r="191" spans="1:26" ht="21">
      <c r="A191" s="290">
        <f t="shared" si="5"/>
        <v>184</v>
      </c>
      <c r="B191" s="29" t="s">
        <v>130</v>
      </c>
      <c r="C191" s="307">
        <v>5</v>
      </c>
      <c r="D191" s="308">
        <f t="shared" si="4"/>
        <v>0.75</v>
      </c>
      <c r="E191" s="307">
        <v>0</v>
      </c>
      <c r="F191" s="309"/>
      <c r="G191" s="310"/>
      <c r="H191" s="311"/>
      <c r="I191" s="310"/>
      <c r="J191" s="310"/>
      <c r="K191" s="310"/>
      <c r="L191" s="310"/>
      <c r="M191" s="310"/>
      <c r="N191" s="311"/>
      <c r="O191" s="310"/>
      <c r="P191" s="309"/>
      <c r="Q191" s="309"/>
      <c r="R191" s="310"/>
      <c r="S191" s="312"/>
      <c r="T191" s="312"/>
      <c r="U191" s="309"/>
      <c r="V191" s="313"/>
      <c r="W191" s="314"/>
      <c r="X191" s="313"/>
      <c r="Y191" s="315"/>
      <c r="Z191" s="322"/>
    </row>
    <row r="192" spans="1:25" ht="21">
      <c r="A192" s="290">
        <f t="shared" si="5"/>
        <v>185</v>
      </c>
      <c r="B192" s="29" t="s">
        <v>3</v>
      </c>
      <c r="C192" s="307">
        <v>5</v>
      </c>
      <c r="D192" s="308">
        <f t="shared" si="4"/>
        <v>0.75</v>
      </c>
      <c r="E192" s="307">
        <v>0</v>
      </c>
      <c r="F192" s="309"/>
      <c r="G192" s="310"/>
      <c r="H192" s="311"/>
      <c r="I192" s="310"/>
      <c r="J192" s="310"/>
      <c r="K192" s="310"/>
      <c r="L192" s="310"/>
      <c r="M192" s="310"/>
      <c r="N192" s="311"/>
      <c r="O192" s="310"/>
      <c r="P192" s="309"/>
      <c r="Q192" s="309"/>
      <c r="R192" s="310"/>
      <c r="S192" s="312"/>
      <c r="T192" s="312"/>
      <c r="U192" s="309"/>
      <c r="V192" s="313"/>
      <c r="W192" s="314"/>
      <c r="X192" s="313"/>
      <c r="Y192" s="315"/>
    </row>
    <row r="193" spans="1:25" ht="21">
      <c r="A193" s="290">
        <f t="shared" si="5"/>
        <v>186</v>
      </c>
      <c r="B193" s="29" t="s">
        <v>194</v>
      </c>
      <c r="C193" s="307">
        <v>15</v>
      </c>
      <c r="D193" s="308">
        <f t="shared" si="4"/>
        <v>2.25</v>
      </c>
      <c r="E193" s="307">
        <v>2</v>
      </c>
      <c r="F193" s="309"/>
      <c r="G193" s="310"/>
      <c r="H193" s="311"/>
      <c r="I193" s="310"/>
      <c r="J193" s="310"/>
      <c r="K193" s="310"/>
      <c r="L193" s="310"/>
      <c r="M193" s="310"/>
      <c r="N193" s="311"/>
      <c r="O193" s="310"/>
      <c r="P193" s="309"/>
      <c r="Q193" s="309"/>
      <c r="R193" s="310"/>
      <c r="S193" s="312"/>
      <c r="T193" s="312"/>
      <c r="U193" s="309"/>
      <c r="V193" s="313"/>
      <c r="W193" s="314"/>
      <c r="X193" s="313"/>
      <c r="Y193" s="315"/>
    </row>
    <row r="194" spans="1:25" ht="21">
      <c r="A194" s="290">
        <f t="shared" si="5"/>
        <v>187</v>
      </c>
      <c r="B194" s="29" t="s">
        <v>181</v>
      </c>
      <c r="C194" s="307">
        <v>14</v>
      </c>
      <c r="D194" s="308">
        <f t="shared" si="4"/>
        <v>2.1</v>
      </c>
      <c r="E194" s="307">
        <v>2</v>
      </c>
      <c r="F194" s="309"/>
      <c r="G194" s="310"/>
      <c r="H194" s="311"/>
      <c r="I194" s="310"/>
      <c r="J194" s="310"/>
      <c r="K194" s="310"/>
      <c r="L194" s="310"/>
      <c r="M194" s="317"/>
      <c r="N194" s="311"/>
      <c r="O194" s="310"/>
      <c r="P194" s="309"/>
      <c r="Q194" s="309"/>
      <c r="R194" s="310"/>
      <c r="S194" s="312"/>
      <c r="T194" s="312"/>
      <c r="U194" s="309"/>
      <c r="V194" s="313"/>
      <c r="W194" s="314"/>
      <c r="X194" s="313"/>
      <c r="Y194" s="315"/>
    </row>
    <row r="195" spans="1:26" s="335" customFormat="1" ht="21">
      <c r="A195" s="290">
        <f t="shared" si="5"/>
        <v>188</v>
      </c>
      <c r="B195" s="29" t="s">
        <v>58</v>
      </c>
      <c r="C195" s="307">
        <v>5</v>
      </c>
      <c r="D195" s="308">
        <f t="shared" si="4"/>
        <v>0.75</v>
      </c>
      <c r="E195" s="307">
        <v>0</v>
      </c>
      <c r="F195" s="327"/>
      <c r="G195" s="328"/>
      <c r="H195" s="329"/>
      <c r="I195" s="328"/>
      <c r="J195" s="328"/>
      <c r="K195" s="328"/>
      <c r="L195" s="328"/>
      <c r="M195" s="328"/>
      <c r="N195" s="329"/>
      <c r="O195" s="328"/>
      <c r="P195" s="327"/>
      <c r="Q195" s="327"/>
      <c r="R195" s="328"/>
      <c r="S195" s="330"/>
      <c r="T195" s="330"/>
      <c r="U195" s="327"/>
      <c r="V195" s="331"/>
      <c r="W195" s="332"/>
      <c r="X195" s="331"/>
      <c r="Y195" s="333"/>
      <c r="Z195" s="334"/>
    </row>
    <row r="196" spans="1:25" ht="21">
      <c r="A196" s="290">
        <f t="shared" si="5"/>
        <v>189</v>
      </c>
      <c r="B196" s="29" t="s">
        <v>40</v>
      </c>
      <c r="C196" s="307">
        <v>13</v>
      </c>
      <c r="D196" s="308">
        <f t="shared" si="4"/>
        <v>1.95</v>
      </c>
      <c r="E196" s="307">
        <v>1</v>
      </c>
      <c r="F196" s="309"/>
      <c r="G196" s="310"/>
      <c r="H196" s="311"/>
      <c r="I196" s="310"/>
      <c r="J196" s="310"/>
      <c r="K196" s="310"/>
      <c r="L196" s="310"/>
      <c r="M196" s="310"/>
      <c r="N196" s="311"/>
      <c r="O196" s="310"/>
      <c r="P196" s="309"/>
      <c r="Q196" s="309"/>
      <c r="R196" s="310"/>
      <c r="S196" s="312"/>
      <c r="T196" s="312"/>
      <c r="U196" s="309"/>
      <c r="V196" s="313"/>
      <c r="W196" s="314"/>
      <c r="X196" s="313"/>
      <c r="Y196" s="315"/>
    </row>
    <row r="197" spans="1:25" ht="21">
      <c r="A197" s="290">
        <f t="shared" si="5"/>
        <v>190</v>
      </c>
      <c r="B197" s="29" t="s">
        <v>153</v>
      </c>
      <c r="C197" s="307">
        <v>14</v>
      </c>
      <c r="D197" s="308">
        <f t="shared" si="4"/>
        <v>2.1</v>
      </c>
      <c r="E197" s="307">
        <v>2</v>
      </c>
      <c r="F197" s="309"/>
      <c r="G197" s="310"/>
      <c r="H197" s="311"/>
      <c r="I197" s="310"/>
      <c r="J197" s="310"/>
      <c r="K197" s="310"/>
      <c r="L197" s="310"/>
      <c r="M197" s="310"/>
      <c r="N197" s="311"/>
      <c r="O197" s="310"/>
      <c r="P197" s="309"/>
      <c r="Q197" s="309"/>
      <c r="R197" s="310"/>
      <c r="S197" s="312"/>
      <c r="T197" s="312"/>
      <c r="U197" s="309"/>
      <c r="V197" s="313"/>
      <c r="W197" s="314"/>
      <c r="X197" s="313"/>
      <c r="Y197" s="315"/>
    </row>
    <row r="198" spans="1:25" ht="21">
      <c r="A198" s="290">
        <f t="shared" si="5"/>
        <v>191</v>
      </c>
      <c r="B198" s="29" t="s">
        <v>49</v>
      </c>
      <c r="C198" s="307">
        <v>4</v>
      </c>
      <c r="D198" s="308">
        <f t="shared" si="4"/>
        <v>0.6</v>
      </c>
      <c r="E198" s="307">
        <v>0</v>
      </c>
      <c r="F198" s="309"/>
      <c r="G198" s="310"/>
      <c r="H198" s="311"/>
      <c r="I198" s="310"/>
      <c r="J198" s="310"/>
      <c r="K198" s="310"/>
      <c r="L198" s="310"/>
      <c r="M198" s="310"/>
      <c r="N198" s="311"/>
      <c r="O198" s="310"/>
      <c r="P198" s="309"/>
      <c r="Q198" s="309"/>
      <c r="R198" s="310"/>
      <c r="S198" s="312"/>
      <c r="T198" s="312"/>
      <c r="U198" s="309"/>
      <c r="V198" s="313"/>
      <c r="W198" s="314"/>
      <c r="X198" s="313"/>
      <c r="Y198" s="315"/>
    </row>
    <row r="199" spans="1:25" ht="21">
      <c r="A199" s="290">
        <f t="shared" si="5"/>
        <v>192</v>
      </c>
      <c r="B199" s="29" t="s">
        <v>50</v>
      </c>
      <c r="C199" s="307">
        <v>9</v>
      </c>
      <c r="D199" s="308">
        <f t="shared" si="4"/>
        <v>1.3499999999999999</v>
      </c>
      <c r="E199" s="307">
        <v>1</v>
      </c>
      <c r="F199" s="309"/>
      <c r="G199" s="310"/>
      <c r="H199" s="311"/>
      <c r="I199" s="310"/>
      <c r="J199" s="310"/>
      <c r="K199" s="310"/>
      <c r="L199" s="310"/>
      <c r="M199" s="310"/>
      <c r="N199" s="311"/>
      <c r="O199" s="310"/>
      <c r="P199" s="309"/>
      <c r="Q199" s="309"/>
      <c r="R199" s="310"/>
      <c r="S199" s="312"/>
      <c r="T199" s="312"/>
      <c r="U199" s="309"/>
      <c r="V199" s="313"/>
      <c r="W199" s="314"/>
      <c r="X199" s="313"/>
      <c r="Y199" s="315"/>
    </row>
    <row r="200" spans="1:25" ht="21">
      <c r="A200" s="290">
        <f t="shared" si="5"/>
        <v>193</v>
      </c>
      <c r="B200" s="29" t="s">
        <v>88</v>
      </c>
      <c r="C200" s="307">
        <v>9</v>
      </c>
      <c r="D200" s="308">
        <f t="shared" si="4"/>
        <v>1.3499999999999999</v>
      </c>
      <c r="E200" s="307">
        <v>1</v>
      </c>
      <c r="F200" s="309"/>
      <c r="G200" s="310"/>
      <c r="H200" s="311"/>
      <c r="I200" s="310"/>
      <c r="J200" s="310"/>
      <c r="K200" s="310"/>
      <c r="L200" s="310"/>
      <c r="M200" s="310"/>
      <c r="N200" s="311"/>
      <c r="O200" s="310"/>
      <c r="P200" s="309"/>
      <c r="Q200" s="309"/>
      <c r="R200" s="310"/>
      <c r="S200" s="312"/>
      <c r="T200" s="312"/>
      <c r="U200" s="309"/>
      <c r="V200" s="313"/>
      <c r="W200" s="314"/>
      <c r="X200" s="313"/>
      <c r="Y200" s="315"/>
    </row>
    <row r="201" spans="1:25" ht="21">
      <c r="A201" s="290">
        <f t="shared" si="5"/>
        <v>194</v>
      </c>
      <c r="B201" s="29" t="s">
        <v>137</v>
      </c>
      <c r="C201" s="307">
        <v>4</v>
      </c>
      <c r="D201" s="308">
        <f t="shared" si="4"/>
        <v>0.6</v>
      </c>
      <c r="E201" s="307">
        <v>0</v>
      </c>
      <c r="F201" s="309"/>
      <c r="G201" s="310"/>
      <c r="H201" s="311"/>
      <c r="I201" s="310"/>
      <c r="J201" s="310"/>
      <c r="K201" s="310"/>
      <c r="L201" s="310"/>
      <c r="M201" s="310"/>
      <c r="N201" s="311"/>
      <c r="O201" s="310"/>
      <c r="P201" s="309"/>
      <c r="Q201" s="309"/>
      <c r="R201" s="310"/>
      <c r="S201" s="312"/>
      <c r="T201" s="312"/>
      <c r="U201" s="309"/>
      <c r="V201" s="313"/>
      <c r="W201" s="314"/>
      <c r="X201" s="313"/>
      <c r="Y201" s="315"/>
    </row>
    <row r="202" spans="1:25" ht="21">
      <c r="A202" s="290">
        <f t="shared" si="5"/>
        <v>195</v>
      </c>
      <c r="B202" s="29" t="s">
        <v>160</v>
      </c>
      <c r="C202" s="307">
        <v>3</v>
      </c>
      <c r="D202" s="308">
        <f aca="true" t="shared" si="6" ref="D202:D214">C202*15%</f>
        <v>0.44999999999999996</v>
      </c>
      <c r="E202" s="307">
        <v>0</v>
      </c>
      <c r="F202" s="309"/>
      <c r="G202" s="310"/>
      <c r="H202" s="311"/>
      <c r="I202" s="310"/>
      <c r="J202" s="310"/>
      <c r="K202" s="310"/>
      <c r="L202" s="310"/>
      <c r="M202" s="312"/>
      <c r="N202" s="311"/>
      <c r="O202" s="310"/>
      <c r="P202" s="309"/>
      <c r="Q202" s="309"/>
      <c r="R202" s="310"/>
      <c r="S202" s="312"/>
      <c r="T202" s="312"/>
      <c r="U202" s="309"/>
      <c r="V202" s="313"/>
      <c r="W202" s="314"/>
      <c r="X202" s="313"/>
      <c r="Y202" s="315"/>
    </row>
    <row r="203" spans="1:25" ht="21">
      <c r="A203" s="290">
        <f aca="true" t="shared" si="7" ref="A203:A213">A202+1</f>
        <v>196</v>
      </c>
      <c r="B203" s="29" t="s">
        <v>129</v>
      </c>
      <c r="C203" s="307">
        <v>7</v>
      </c>
      <c r="D203" s="308">
        <f t="shared" si="6"/>
        <v>1.05</v>
      </c>
      <c r="E203" s="307">
        <v>1</v>
      </c>
      <c r="F203" s="309"/>
      <c r="G203" s="310"/>
      <c r="H203" s="311"/>
      <c r="I203" s="310"/>
      <c r="J203" s="310"/>
      <c r="K203" s="310"/>
      <c r="L203" s="310"/>
      <c r="M203" s="310"/>
      <c r="N203" s="311"/>
      <c r="O203" s="310"/>
      <c r="P203" s="309"/>
      <c r="Q203" s="309"/>
      <c r="R203" s="310"/>
      <c r="S203" s="312"/>
      <c r="T203" s="312"/>
      <c r="U203" s="309"/>
      <c r="V203" s="313"/>
      <c r="W203" s="314"/>
      <c r="X203" s="313"/>
      <c r="Y203" s="315"/>
    </row>
    <row r="204" spans="1:25" ht="21">
      <c r="A204" s="290">
        <f t="shared" si="7"/>
        <v>197</v>
      </c>
      <c r="B204" s="29" t="s">
        <v>106</v>
      </c>
      <c r="C204" s="307">
        <v>4</v>
      </c>
      <c r="D204" s="308">
        <f t="shared" si="6"/>
        <v>0.6</v>
      </c>
      <c r="E204" s="307">
        <v>0</v>
      </c>
      <c r="F204" s="309"/>
      <c r="G204" s="310"/>
      <c r="H204" s="311"/>
      <c r="I204" s="310"/>
      <c r="J204" s="310"/>
      <c r="K204" s="310"/>
      <c r="L204" s="310"/>
      <c r="M204" s="310"/>
      <c r="N204" s="311"/>
      <c r="O204" s="310"/>
      <c r="P204" s="309"/>
      <c r="Q204" s="309"/>
      <c r="R204" s="310"/>
      <c r="S204" s="312"/>
      <c r="T204" s="312"/>
      <c r="U204" s="309"/>
      <c r="V204" s="313"/>
      <c r="W204" s="314"/>
      <c r="X204" s="313"/>
      <c r="Y204" s="315"/>
    </row>
    <row r="205" spans="1:25" ht="21">
      <c r="A205" s="290">
        <f t="shared" si="7"/>
        <v>198</v>
      </c>
      <c r="B205" s="29" t="s">
        <v>70</v>
      </c>
      <c r="C205" s="307">
        <v>10</v>
      </c>
      <c r="D205" s="308">
        <f t="shared" si="6"/>
        <v>1.5</v>
      </c>
      <c r="E205" s="307">
        <v>1</v>
      </c>
      <c r="F205" s="309"/>
      <c r="G205" s="310"/>
      <c r="H205" s="311"/>
      <c r="I205" s="310"/>
      <c r="J205" s="310"/>
      <c r="K205" s="310"/>
      <c r="L205" s="310"/>
      <c r="M205" s="310"/>
      <c r="N205" s="311"/>
      <c r="O205" s="310"/>
      <c r="P205" s="309"/>
      <c r="Q205" s="309"/>
      <c r="R205" s="310"/>
      <c r="S205" s="312"/>
      <c r="T205" s="312"/>
      <c r="U205" s="309"/>
      <c r="V205" s="313"/>
      <c r="W205" s="314"/>
      <c r="X205" s="313"/>
      <c r="Y205" s="315"/>
    </row>
    <row r="206" spans="1:25" ht="21">
      <c r="A206" s="290">
        <f t="shared" si="7"/>
        <v>199</v>
      </c>
      <c r="B206" s="29" t="s">
        <v>152</v>
      </c>
      <c r="C206" s="307">
        <v>0</v>
      </c>
      <c r="D206" s="308">
        <f t="shared" si="6"/>
        <v>0</v>
      </c>
      <c r="E206" s="307">
        <v>0</v>
      </c>
      <c r="F206" s="309"/>
      <c r="G206" s="310"/>
      <c r="H206" s="311"/>
      <c r="I206" s="310"/>
      <c r="J206" s="310"/>
      <c r="K206" s="310"/>
      <c r="L206" s="310"/>
      <c r="M206" s="310"/>
      <c r="N206" s="311"/>
      <c r="O206" s="310"/>
      <c r="P206" s="309"/>
      <c r="Q206" s="309"/>
      <c r="R206" s="310"/>
      <c r="S206" s="312"/>
      <c r="T206" s="312"/>
      <c r="U206" s="309"/>
      <c r="V206" s="313"/>
      <c r="W206" s="314"/>
      <c r="X206" s="313"/>
      <c r="Y206" s="315"/>
    </row>
    <row r="207" spans="1:25" ht="21">
      <c r="A207" s="290">
        <f t="shared" si="7"/>
        <v>200</v>
      </c>
      <c r="B207" s="29" t="s">
        <v>195</v>
      </c>
      <c r="C207" s="307">
        <v>2</v>
      </c>
      <c r="D207" s="308">
        <f t="shared" si="6"/>
        <v>0.3</v>
      </c>
      <c r="E207" s="307">
        <v>0</v>
      </c>
      <c r="F207" s="309"/>
      <c r="G207" s="310"/>
      <c r="H207" s="311"/>
      <c r="I207" s="310"/>
      <c r="J207" s="310"/>
      <c r="K207" s="310"/>
      <c r="L207" s="310"/>
      <c r="M207" s="310"/>
      <c r="N207" s="311"/>
      <c r="O207" s="310"/>
      <c r="P207" s="309"/>
      <c r="Q207" s="309"/>
      <c r="R207" s="310"/>
      <c r="S207" s="312"/>
      <c r="T207" s="312"/>
      <c r="U207" s="309"/>
      <c r="V207" s="313"/>
      <c r="W207" s="314"/>
      <c r="X207" s="313"/>
      <c r="Y207" s="315"/>
    </row>
    <row r="208" spans="1:25" ht="21">
      <c r="A208" s="290">
        <f t="shared" si="7"/>
        <v>201</v>
      </c>
      <c r="B208" s="29" t="s">
        <v>31</v>
      </c>
      <c r="C208" s="307">
        <v>11</v>
      </c>
      <c r="D208" s="308">
        <f t="shared" si="6"/>
        <v>1.65</v>
      </c>
      <c r="E208" s="307">
        <v>1</v>
      </c>
      <c r="F208" s="309"/>
      <c r="G208" s="310"/>
      <c r="H208" s="311"/>
      <c r="I208" s="310"/>
      <c r="J208" s="310"/>
      <c r="K208" s="310"/>
      <c r="L208" s="310"/>
      <c r="M208" s="310"/>
      <c r="N208" s="311"/>
      <c r="O208" s="310"/>
      <c r="P208" s="309"/>
      <c r="Q208" s="309"/>
      <c r="R208" s="310"/>
      <c r="S208" s="312"/>
      <c r="T208" s="312"/>
      <c r="U208" s="309"/>
      <c r="V208" s="313"/>
      <c r="W208" s="314"/>
      <c r="X208" s="313"/>
      <c r="Y208" s="315"/>
    </row>
    <row r="209" spans="1:25" ht="21">
      <c r="A209" s="290">
        <f t="shared" si="7"/>
        <v>202</v>
      </c>
      <c r="B209" s="29" t="s">
        <v>71</v>
      </c>
      <c r="C209" s="307">
        <v>8</v>
      </c>
      <c r="D209" s="308">
        <f t="shared" si="6"/>
        <v>1.2</v>
      </c>
      <c r="E209" s="307">
        <v>1</v>
      </c>
      <c r="F209" s="309"/>
      <c r="G209" s="310"/>
      <c r="H209" s="311"/>
      <c r="I209" s="310"/>
      <c r="J209" s="310"/>
      <c r="K209" s="310"/>
      <c r="L209" s="310"/>
      <c r="M209" s="310"/>
      <c r="N209" s="311"/>
      <c r="O209" s="310"/>
      <c r="P209" s="309"/>
      <c r="Q209" s="309"/>
      <c r="R209" s="310"/>
      <c r="S209" s="312"/>
      <c r="T209" s="312"/>
      <c r="U209" s="309"/>
      <c r="V209" s="313"/>
      <c r="W209" s="314"/>
      <c r="X209" s="313"/>
      <c r="Y209" s="315"/>
    </row>
    <row r="210" spans="1:25" ht="21">
      <c r="A210" s="290">
        <f t="shared" si="7"/>
        <v>203</v>
      </c>
      <c r="B210" s="29" t="s">
        <v>80</v>
      </c>
      <c r="C210" s="307">
        <v>4</v>
      </c>
      <c r="D210" s="308">
        <f t="shared" si="6"/>
        <v>0.6</v>
      </c>
      <c r="E210" s="307">
        <v>0</v>
      </c>
      <c r="F210" s="309"/>
      <c r="G210" s="310"/>
      <c r="H210" s="311"/>
      <c r="I210" s="310"/>
      <c r="J210" s="310"/>
      <c r="K210" s="310"/>
      <c r="L210" s="310"/>
      <c r="M210" s="310"/>
      <c r="N210" s="311"/>
      <c r="O210" s="310"/>
      <c r="P210" s="309"/>
      <c r="Q210" s="309"/>
      <c r="R210" s="310"/>
      <c r="S210" s="312"/>
      <c r="T210" s="312"/>
      <c r="U210" s="309"/>
      <c r="V210" s="313"/>
      <c r="W210" s="314"/>
      <c r="X210" s="313"/>
      <c r="Y210" s="315"/>
    </row>
    <row r="211" spans="1:25" ht="21">
      <c r="A211" s="290">
        <f t="shared" si="7"/>
        <v>204</v>
      </c>
      <c r="B211" s="29" t="s">
        <v>121</v>
      </c>
      <c r="C211" s="307">
        <v>6</v>
      </c>
      <c r="D211" s="308">
        <f t="shared" si="6"/>
        <v>0.8999999999999999</v>
      </c>
      <c r="E211" s="307">
        <v>0</v>
      </c>
      <c r="F211" s="309"/>
      <c r="G211" s="310"/>
      <c r="H211" s="311"/>
      <c r="I211" s="310"/>
      <c r="J211" s="310"/>
      <c r="K211" s="310"/>
      <c r="L211" s="310"/>
      <c r="M211" s="310"/>
      <c r="N211" s="311"/>
      <c r="O211" s="310"/>
      <c r="P211" s="309"/>
      <c r="Q211" s="309"/>
      <c r="R211" s="310"/>
      <c r="S211" s="312"/>
      <c r="T211" s="312"/>
      <c r="U211" s="309"/>
      <c r="V211" s="313"/>
      <c r="W211" s="314"/>
      <c r="X211" s="313"/>
      <c r="Y211" s="315"/>
    </row>
    <row r="212" spans="1:25" ht="21">
      <c r="A212" s="290">
        <f t="shared" si="7"/>
        <v>205</v>
      </c>
      <c r="B212" s="29" t="s">
        <v>187</v>
      </c>
      <c r="C212" s="307">
        <v>11</v>
      </c>
      <c r="D212" s="308">
        <f t="shared" si="6"/>
        <v>1.65</v>
      </c>
      <c r="E212" s="307">
        <v>1</v>
      </c>
      <c r="F212" s="309"/>
      <c r="G212" s="310"/>
      <c r="H212" s="311"/>
      <c r="I212" s="310"/>
      <c r="J212" s="310"/>
      <c r="K212" s="310"/>
      <c r="L212" s="310"/>
      <c r="M212" s="310"/>
      <c r="N212" s="311"/>
      <c r="O212" s="310"/>
      <c r="P212" s="309"/>
      <c r="Q212" s="309"/>
      <c r="R212" s="310"/>
      <c r="S212" s="312"/>
      <c r="T212" s="312"/>
      <c r="U212" s="309"/>
      <c r="V212" s="313"/>
      <c r="W212" s="314"/>
      <c r="X212" s="313"/>
      <c r="Y212" s="315"/>
    </row>
    <row r="213" spans="1:25" ht="21">
      <c r="A213" s="290">
        <f t="shared" si="7"/>
        <v>206</v>
      </c>
      <c r="B213" s="29" t="s">
        <v>36</v>
      </c>
      <c r="C213" s="307">
        <v>6</v>
      </c>
      <c r="D213" s="308">
        <f t="shared" si="6"/>
        <v>0.8999999999999999</v>
      </c>
      <c r="E213" s="307">
        <v>0</v>
      </c>
      <c r="F213" s="309"/>
      <c r="G213" s="310"/>
      <c r="H213" s="311"/>
      <c r="I213" s="310"/>
      <c r="J213" s="310"/>
      <c r="K213" s="310"/>
      <c r="L213" s="310"/>
      <c r="M213" s="310"/>
      <c r="N213" s="311"/>
      <c r="O213" s="310"/>
      <c r="P213" s="309"/>
      <c r="Q213" s="309"/>
      <c r="R213" s="310"/>
      <c r="S213" s="312"/>
      <c r="T213" s="312"/>
      <c r="U213" s="309"/>
      <c r="V213" s="313"/>
      <c r="W213" s="314"/>
      <c r="X213" s="313"/>
      <c r="Y213" s="315"/>
    </row>
    <row r="214" spans="1:25" ht="21">
      <c r="A214" s="290">
        <f>A213+1</f>
        <v>207</v>
      </c>
      <c r="B214" s="29" t="s">
        <v>37</v>
      </c>
      <c r="C214" s="307">
        <v>8</v>
      </c>
      <c r="D214" s="308">
        <f t="shared" si="6"/>
        <v>1.2</v>
      </c>
      <c r="E214" s="307">
        <v>1</v>
      </c>
      <c r="F214" s="309"/>
      <c r="G214" s="310"/>
      <c r="H214" s="311"/>
      <c r="I214" s="310"/>
      <c r="J214" s="310"/>
      <c r="K214" s="310"/>
      <c r="L214" s="310"/>
      <c r="M214" s="310"/>
      <c r="N214" s="311"/>
      <c r="O214" s="310"/>
      <c r="P214" s="309"/>
      <c r="Q214" s="309"/>
      <c r="R214" s="310"/>
      <c r="S214" s="312"/>
      <c r="T214" s="312"/>
      <c r="U214" s="309"/>
      <c r="V214" s="313"/>
      <c r="W214" s="314"/>
      <c r="X214" s="313"/>
      <c r="Y214" s="315"/>
    </row>
    <row r="215" spans="1:25" ht="21">
      <c r="A215" s="65" t="s">
        <v>201</v>
      </c>
      <c r="B215" s="66"/>
      <c r="C215" s="336">
        <f>SUM(C8:C214)</f>
        <v>1657</v>
      </c>
      <c r="D215" s="337">
        <f>SUM(D8:D214)</f>
        <v>248.5499999999999</v>
      </c>
      <c r="E215" s="337">
        <f>SUM(E8:E214)</f>
        <v>146</v>
      </c>
      <c r="F215" s="309"/>
      <c r="G215" s="310"/>
      <c r="H215" s="311"/>
      <c r="I215" s="310"/>
      <c r="J215" s="310"/>
      <c r="K215" s="310"/>
      <c r="L215" s="310"/>
      <c r="M215" s="310"/>
      <c r="N215" s="311"/>
      <c r="O215" s="310"/>
      <c r="P215" s="309"/>
      <c r="Q215" s="309"/>
      <c r="R215" s="310"/>
      <c r="S215" s="312"/>
      <c r="T215" s="312"/>
      <c r="U215" s="309"/>
      <c r="V215" s="313"/>
      <c r="W215" s="314"/>
      <c r="X215" s="313"/>
      <c r="Y215" s="315"/>
    </row>
    <row r="216" spans="1:25" ht="21">
      <c r="A216" s="290"/>
      <c r="B216" s="41" t="s">
        <v>227</v>
      </c>
      <c r="C216" s="280"/>
      <c r="D216" s="338"/>
      <c r="E216" s="280"/>
      <c r="F216" s="309"/>
      <c r="G216" s="310"/>
      <c r="H216" s="311"/>
      <c r="I216" s="310"/>
      <c r="J216" s="310"/>
      <c r="K216" s="310"/>
      <c r="L216" s="310"/>
      <c r="M216" s="310"/>
      <c r="N216" s="311"/>
      <c r="O216" s="310"/>
      <c r="P216" s="309"/>
      <c r="Q216" s="309"/>
      <c r="R216" s="310"/>
      <c r="S216" s="312"/>
      <c r="T216" s="312"/>
      <c r="U216" s="309"/>
      <c r="V216" s="313"/>
      <c r="W216" s="314"/>
      <c r="X216" s="313"/>
      <c r="Y216" s="315"/>
    </row>
    <row r="217" spans="1:25" ht="21">
      <c r="A217" s="290">
        <v>1</v>
      </c>
      <c r="B217" s="29" t="s">
        <v>228</v>
      </c>
      <c r="C217" s="280">
        <v>7</v>
      </c>
      <c r="D217" s="338">
        <f aca="true" t="shared" si="8" ref="D217:D225">C217*15%</f>
        <v>1.05</v>
      </c>
      <c r="E217" s="280">
        <v>1</v>
      </c>
      <c r="F217" s="309"/>
      <c r="G217" s="310"/>
      <c r="H217" s="311"/>
      <c r="I217" s="310"/>
      <c r="J217" s="310"/>
      <c r="K217" s="310"/>
      <c r="L217" s="310"/>
      <c r="M217" s="310"/>
      <c r="N217" s="311"/>
      <c r="O217" s="310"/>
      <c r="P217" s="309"/>
      <c r="Q217" s="309"/>
      <c r="R217" s="310"/>
      <c r="S217" s="312"/>
      <c r="T217" s="312"/>
      <c r="U217" s="309"/>
      <c r="V217" s="313"/>
      <c r="W217" s="314"/>
      <c r="X217" s="313"/>
      <c r="Y217" s="315"/>
    </row>
    <row r="218" spans="1:25" ht="21">
      <c r="A218" s="290">
        <v>2</v>
      </c>
      <c r="B218" s="29" t="s">
        <v>229</v>
      </c>
      <c r="C218" s="280">
        <v>6</v>
      </c>
      <c r="D218" s="338">
        <f t="shared" si="8"/>
        <v>0.8999999999999999</v>
      </c>
      <c r="E218" s="280">
        <v>0</v>
      </c>
      <c r="F218" s="309"/>
      <c r="G218" s="310"/>
      <c r="H218" s="311"/>
      <c r="I218" s="310"/>
      <c r="J218" s="310"/>
      <c r="K218" s="310"/>
      <c r="L218" s="310"/>
      <c r="M218" s="310"/>
      <c r="N218" s="311"/>
      <c r="O218" s="310"/>
      <c r="P218" s="309"/>
      <c r="Q218" s="309"/>
      <c r="R218" s="310"/>
      <c r="S218" s="312"/>
      <c r="T218" s="312"/>
      <c r="U218" s="309"/>
      <c r="V218" s="313"/>
      <c r="W218" s="314"/>
      <c r="X218" s="313"/>
      <c r="Y218" s="315"/>
    </row>
    <row r="219" spans="1:25" ht="21">
      <c r="A219" s="290">
        <v>3</v>
      </c>
      <c r="B219" s="29" t="s">
        <v>230</v>
      </c>
      <c r="C219" s="280">
        <v>8</v>
      </c>
      <c r="D219" s="338">
        <f t="shared" si="8"/>
        <v>1.2</v>
      </c>
      <c r="E219" s="280">
        <v>1</v>
      </c>
      <c r="F219" s="309"/>
      <c r="G219" s="310"/>
      <c r="H219" s="311"/>
      <c r="I219" s="310"/>
      <c r="J219" s="310"/>
      <c r="K219" s="310"/>
      <c r="L219" s="310"/>
      <c r="M219" s="310"/>
      <c r="N219" s="311"/>
      <c r="O219" s="310"/>
      <c r="P219" s="309"/>
      <c r="Q219" s="309"/>
      <c r="R219" s="310"/>
      <c r="S219" s="312"/>
      <c r="T219" s="312"/>
      <c r="U219" s="309"/>
      <c r="V219" s="313"/>
      <c r="W219" s="314"/>
      <c r="X219" s="313"/>
      <c r="Y219" s="315"/>
    </row>
    <row r="220" spans="1:25" ht="21">
      <c r="A220" s="290">
        <v>4</v>
      </c>
      <c r="B220" s="29" t="s">
        <v>231</v>
      </c>
      <c r="C220" s="280">
        <v>11</v>
      </c>
      <c r="D220" s="338">
        <f t="shared" si="8"/>
        <v>1.65</v>
      </c>
      <c r="E220" s="280">
        <v>1</v>
      </c>
      <c r="F220" s="309"/>
      <c r="G220" s="310"/>
      <c r="H220" s="311"/>
      <c r="I220" s="310"/>
      <c r="J220" s="310"/>
      <c r="K220" s="310"/>
      <c r="L220" s="310"/>
      <c r="M220" s="310"/>
      <c r="N220" s="311"/>
      <c r="O220" s="310"/>
      <c r="P220" s="309"/>
      <c r="Q220" s="309"/>
      <c r="R220" s="310"/>
      <c r="S220" s="312"/>
      <c r="T220" s="312"/>
      <c r="U220" s="309"/>
      <c r="V220" s="313"/>
      <c r="W220" s="314"/>
      <c r="X220" s="313"/>
      <c r="Y220" s="315"/>
    </row>
    <row r="221" spans="1:25" ht="21">
      <c r="A221" s="290">
        <v>5</v>
      </c>
      <c r="B221" s="29" t="s">
        <v>232</v>
      </c>
      <c r="C221" s="280">
        <v>19</v>
      </c>
      <c r="D221" s="338">
        <f t="shared" si="8"/>
        <v>2.85</v>
      </c>
      <c r="E221" s="280">
        <v>2</v>
      </c>
      <c r="F221" s="309"/>
      <c r="G221" s="310"/>
      <c r="H221" s="311"/>
      <c r="I221" s="310"/>
      <c r="J221" s="310"/>
      <c r="K221" s="310"/>
      <c r="L221" s="310"/>
      <c r="M221" s="310"/>
      <c r="N221" s="311"/>
      <c r="O221" s="310"/>
      <c r="P221" s="309"/>
      <c r="Q221" s="309"/>
      <c r="R221" s="310"/>
      <c r="S221" s="312"/>
      <c r="T221" s="312"/>
      <c r="U221" s="309"/>
      <c r="V221" s="313"/>
      <c r="W221" s="314"/>
      <c r="X221" s="313"/>
      <c r="Y221" s="315"/>
    </row>
    <row r="222" spans="1:25" ht="21">
      <c r="A222" s="290">
        <v>6</v>
      </c>
      <c r="B222" s="29" t="s">
        <v>233</v>
      </c>
      <c r="C222" s="280">
        <v>17</v>
      </c>
      <c r="D222" s="338">
        <f t="shared" si="8"/>
        <v>2.55</v>
      </c>
      <c r="E222" s="280">
        <v>2</v>
      </c>
      <c r="F222" s="339"/>
      <c r="G222" s="309"/>
      <c r="H222" s="311"/>
      <c r="I222" s="310"/>
      <c r="J222" s="310"/>
      <c r="K222" s="310"/>
      <c r="L222" s="310"/>
      <c r="M222" s="310"/>
      <c r="N222" s="311"/>
      <c r="O222" s="310"/>
      <c r="P222" s="309"/>
      <c r="Q222" s="309"/>
      <c r="R222" s="310"/>
      <c r="S222" s="312"/>
      <c r="T222" s="312"/>
      <c r="U222" s="309"/>
      <c r="V222" s="313"/>
      <c r="W222" s="314"/>
      <c r="X222" s="313"/>
      <c r="Y222" s="315"/>
    </row>
    <row r="223" spans="1:25" ht="21">
      <c r="A223" s="290">
        <v>7</v>
      </c>
      <c r="B223" s="29" t="s">
        <v>234</v>
      </c>
      <c r="C223" s="280">
        <v>11</v>
      </c>
      <c r="D223" s="338">
        <f t="shared" si="8"/>
        <v>1.65</v>
      </c>
      <c r="E223" s="280">
        <v>1</v>
      </c>
      <c r="F223" s="309"/>
      <c r="G223" s="310"/>
      <c r="H223" s="311"/>
      <c r="I223" s="310"/>
      <c r="J223" s="310"/>
      <c r="K223" s="310"/>
      <c r="L223" s="310"/>
      <c r="M223" s="310"/>
      <c r="N223" s="311"/>
      <c r="O223" s="310"/>
      <c r="P223" s="309"/>
      <c r="Q223" s="309"/>
      <c r="R223" s="310"/>
      <c r="S223" s="312"/>
      <c r="T223" s="312"/>
      <c r="U223" s="309"/>
      <c r="V223" s="313"/>
      <c r="W223" s="314"/>
      <c r="X223" s="313"/>
      <c r="Y223" s="315"/>
    </row>
    <row r="224" spans="1:25" ht="21">
      <c r="A224" s="290">
        <v>8</v>
      </c>
      <c r="B224" s="29" t="s">
        <v>235</v>
      </c>
      <c r="C224" s="280">
        <v>7</v>
      </c>
      <c r="D224" s="338">
        <f t="shared" si="8"/>
        <v>1.05</v>
      </c>
      <c r="E224" s="280">
        <v>1</v>
      </c>
      <c r="F224" s="309"/>
      <c r="G224" s="310"/>
      <c r="H224" s="311"/>
      <c r="I224" s="310"/>
      <c r="J224" s="310"/>
      <c r="K224" s="310"/>
      <c r="L224" s="310"/>
      <c r="M224" s="310"/>
      <c r="N224" s="311"/>
      <c r="O224" s="310"/>
      <c r="P224" s="309"/>
      <c r="Q224" s="309"/>
      <c r="R224" s="310"/>
      <c r="S224" s="312"/>
      <c r="T224" s="312"/>
      <c r="U224" s="309"/>
      <c r="V224" s="313"/>
      <c r="W224" s="314"/>
      <c r="X224" s="313"/>
      <c r="Y224" s="315"/>
    </row>
    <row r="225" spans="1:25" ht="21">
      <c r="A225" s="290">
        <v>9</v>
      </c>
      <c r="B225" s="29" t="s">
        <v>236</v>
      </c>
      <c r="C225" s="280">
        <v>6</v>
      </c>
      <c r="D225" s="338">
        <f t="shared" si="8"/>
        <v>0.8999999999999999</v>
      </c>
      <c r="E225" s="280">
        <v>0</v>
      </c>
      <c r="F225" s="309"/>
      <c r="G225" s="310"/>
      <c r="H225" s="311"/>
      <c r="I225" s="310"/>
      <c r="J225" s="310"/>
      <c r="K225" s="310"/>
      <c r="L225" s="310"/>
      <c r="M225" s="310"/>
      <c r="N225" s="311"/>
      <c r="O225" s="311"/>
      <c r="P225" s="309"/>
      <c r="Q225" s="309"/>
      <c r="R225" s="310"/>
      <c r="S225" s="312"/>
      <c r="T225" s="312"/>
      <c r="U225" s="309"/>
      <c r="V225" s="313"/>
      <c r="W225" s="314"/>
      <c r="X225" s="313"/>
      <c r="Y225" s="315"/>
    </row>
    <row r="226" spans="1:25" ht="21">
      <c r="A226" s="65" t="s">
        <v>201</v>
      </c>
      <c r="B226" s="66"/>
      <c r="C226" s="340">
        <f>SUM(C217:C225)</f>
        <v>92</v>
      </c>
      <c r="D226" s="337">
        <f>SUM(D217:D225)</f>
        <v>13.8</v>
      </c>
      <c r="E226" s="340">
        <f>SUM(E217:E225)</f>
        <v>9</v>
      </c>
      <c r="F226" s="309"/>
      <c r="G226" s="310"/>
      <c r="H226" s="311"/>
      <c r="I226" s="310"/>
      <c r="J226" s="310"/>
      <c r="K226" s="310"/>
      <c r="L226" s="310"/>
      <c r="M226" s="310"/>
      <c r="N226" s="311"/>
      <c r="O226" s="311"/>
      <c r="P226" s="309"/>
      <c r="Q226" s="309"/>
      <c r="R226" s="310"/>
      <c r="S226" s="312"/>
      <c r="T226" s="312"/>
      <c r="U226" s="309"/>
      <c r="V226" s="313"/>
      <c r="W226" s="314"/>
      <c r="X226" s="313"/>
      <c r="Y226" s="315"/>
    </row>
    <row r="227" spans="1:25" ht="21">
      <c r="A227" s="290"/>
      <c r="B227" s="41" t="s">
        <v>237</v>
      </c>
      <c r="C227" s="280"/>
      <c r="D227" s="338"/>
      <c r="E227" s="280"/>
      <c r="F227" s="309"/>
      <c r="G227" s="310"/>
      <c r="H227" s="311"/>
      <c r="I227" s="310"/>
      <c r="J227" s="310"/>
      <c r="K227" s="310"/>
      <c r="L227" s="310"/>
      <c r="M227" s="310"/>
      <c r="N227" s="311"/>
      <c r="O227" s="311"/>
      <c r="P227" s="309"/>
      <c r="Q227" s="309"/>
      <c r="R227" s="310"/>
      <c r="S227" s="312"/>
      <c r="T227" s="312"/>
      <c r="U227" s="309"/>
      <c r="V227" s="313"/>
      <c r="W227" s="314"/>
      <c r="X227" s="313"/>
      <c r="Y227" s="315"/>
    </row>
    <row r="228" spans="1:25" ht="21">
      <c r="A228" s="290">
        <v>1</v>
      </c>
      <c r="B228" s="29" t="s">
        <v>238</v>
      </c>
      <c r="C228" s="280">
        <v>13</v>
      </c>
      <c r="D228" s="338">
        <f aca="true" t="shared" si="9" ref="D228:D234">C228*15%</f>
        <v>1.95</v>
      </c>
      <c r="E228" s="280">
        <v>1</v>
      </c>
      <c r="F228" s="309"/>
      <c r="G228" s="310"/>
      <c r="H228" s="311"/>
      <c r="I228" s="310"/>
      <c r="J228" s="310"/>
      <c r="K228" s="310"/>
      <c r="L228" s="310"/>
      <c r="M228" s="310"/>
      <c r="N228" s="311"/>
      <c r="O228" s="311"/>
      <c r="P228" s="309"/>
      <c r="Q228" s="309"/>
      <c r="R228" s="310"/>
      <c r="S228" s="312"/>
      <c r="T228" s="312"/>
      <c r="U228" s="309"/>
      <c r="V228" s="313"/>
      <c r="W228" s="314"/>
      <c r="X228" s="313"/>
      <c r="Y228" s="315"/>
    </row>
    <row r="229" spans="1:25" ht="21">
      <c r="A229" s="290">
        <v>2</v>
      </c>
      <c r="B229" s="29" t="s">
        <v>239</v>
      </c>
      <c r="C229" s="280">
        <v>9</v>
      </c>
      <c r="D229" s="338">
        <f t="shared" si="9"/>
        <v>1.3499999999999999</v>
      </c>
      <c r="E229" s="280">
        <v>1</v>
      </c>
      <c r="F229" s="309"/>
      <c r="G229" s="310"/>
      <c r="H229" s="311"/>
      <c r="I229" s="310"/>
      <c r="J229" s="310"/>
      <c r="K229" s="310"/>
      <c r="L229" s="310"/>
      <c r="M229" s="310"/>
      <c r="N229" s="311"/>
      <c r="O229" s="311"/>
      <c r="P229" s="309"/>
      <c r="Q229" s="309"/>
      <c r="R229" s="310"/>
      <c r="S229" s="312"/>
      <c r="T229" s="312"/>
      <c r="U229" s="309"/>
      <c r="V229" s="313"/>
      <c r="W229" s="314"/>
      <c r="X229" s="313"/>
      <c r="Y229" s="315"/>
    </row>
    <row r="230" spans="1:25" ht="21">
      <c r="A230" s="290">
        <v>3</v>
      </c>
      <c r="B230" s="29" t="s">
        <v>240</v>
      </c>
      <c r="C230" s="280">
        <v>10</v>
      </c>
      <c r="D230" s="338">
        <f t="shared" si="9"/>
        <v>1.5</v>
      </c>
      <c r="E230" s="280">
        <v>1</v>
      </c>
      <c r="F230" s="309"/>
      <c r="G230" s="310"/>
      <c r="H230" s="311"/>
      <c r="I230" s="310"/>
      <c r="J230" s="310"/>
      <c r="K230" s="310"/>
      <c r="L230" s="310"/>
      <c r="M230" s="310"/>
      <c r="N230" s="311"/>
      <c r="O230" s="311"/>
      <c r="P230" s="309"/>
      <c r="Q230" s="309"/>
      <c r="R230" s="310"/>
      <c r="S230" s="312"/>
      <c r="T230" s="312"/>
      <c r="U230" s="309"/>
      <c r="V230" s="313"/>
      <c r="W230" s="314"/>
      <c r="X230" s="313"/>
      <c r="Y230" s="315"/>
    </row>
    <row r="231" spans="1:25" ht="21">
      <c r="A231" s="290">
        <v>4</v>
      </c>
      <c r="B231" s="29" t="s">
        <v>241</v>
      </c>
      <c r="C231" s="280">
        <v>13</v>
      </c>
      <c r="D231" s="338">
        <f t="shared" si="9"/>
        <v>1.95</v>
      </c>
      <c r="E231" s="280">
        <v>1</v>
      </c>
      <c r="F231" s="309"/>
      <c r="G231" s="310"/>
      <c r="H231" s="311"/>
      <c r="I231" s="310"/>
      <c r="J231" s="310"/>
      <c r="K231" s="310"/>
      <c r="L231" s="310"/>
      <c r="M231" s="310"/>
      <c r="N231" s="311"/>
      <c r="O231" s="311"/>
      <c r="P231" s="309"/>
      <c r="Q231" s="309"/>
      <c r="R231" s="310"/>
      <c r="S231" s="312"/>
      <c r="T231" s="312"/>
      <c r="U231" s="309"/>
      <c r="V231" s="313"/>
      <c r="W231" s="314"/>
      <c r="X231" s="313"/>
      <c r="Y231" s="315"/>
    </row>
    <row r="232" spans="1:25" ht="21">
      <c r="A232" s="290">
        <v>5</v>
      </c>
      <c r="B232" s="29" t="s">
        <v>242</v>
      </c>
      <c r="C232" s="280">
        <v>10</v>
      </c>
      <c r="D232" s="338">
        <f t="shared" si="9"/>
        <v>1.5</v>
      </c>
      <c r="E232" s="280">
        <v>1</v>
      </c>
      <c r="F232" s="309"/>
      <c r="G232" s="310"/>
      <c r="H232" s="311"/>
      <c r="I232" s="310"/>
      <c r="J232" s="310"/>
      <c r="K232" s="310"/>
      <c r="L232" s="310"/>
      <c r="M232" s="310"/>
      <c r="N232" s="311"/>
      <c r="O232" s="311"/>
      <c r="P232" s="309"/>
      <c r="Q232" s="309"/>
      <c r="R232" s="310"/>
      <c r="S232" s="312"/>
      <c r="T232" s="312"/>
      <c r="U232" s="309"/>
      <c r="V232" s="313"/>
      <c r="W232" s="314"/>
      <c r="X232" s="313"/>
      <c r="Y232" s="315"/>
    </row>
    <row r="233" spans="1:25" ht="21">
      <c r="A233" s="290">
        <v>6</v>
      </c>
      <c r="B233" s="29" t="s">
        <v>243</v>
      </c>
      <c r="C233" s="280">
        <v>16</v>
      </c>
      <c r="D233" s="338">
        <f t="shared" si="9"/>
        <v>2.4</v>
      </c>
      <c r="E233" s="280">
        <v>2</v>
      </c>
      <c r="F233" s="309"/>
      <c r="G233" s="310"/>
      <c r="H233" s="311"/>
      <c r="I233" s="310"/>
      <c r="J233" s="310"/>
      <c r="K233" s="310"/>
      <c r="L233" s="310"/>
      <c r="M233" s="310"/>
      <c r="N233" s="311"/>
      <c r="O233" s="311"/>
      <c r="P233" s="309"/>
      <c r="Q233" s="309"/>
      <c r="R233" s="310"/>
      <c r="S233" s="312"/>
      <c r="T233" s="312"/>
      <c r="U233" s="309"/>
      <c r="V233" s="313"/>
      <c r="W233" s="314"/>
      <c r="X233" s="313"/>
      <c r="Y233" s="315"/>
    </row>
    <row r="234" spans="1:25" ht="21">
      <c r="A234" s="341">
        <v>7</v>
      </c>
      <c r="B234" s="36" t="s">
        <v>244</v>
      </c>
      <c r="C234" s="342">
        <v>21</v>
      </c>
      <c r="D234" s="343">
        <f t="shared" si="9"/>
        <v>3.15</v>
      </c>
      <c r="E234" s="342">
        <v>3</v>
      </c>
      <c r="F234" s="344"/>
      <c r="G234" s="345"/>
      <c r="H234" s="346"/>
      <c r="I234" s="345"/>
      <c r="J234" s="345"/>
      <c r="K234" s="345"/>
      <c r="L234" s="345"/>
      <c r="M234" s="345"/>
      <c r="N234" s="346"/>
      <c r="O234" s="346"/>
      <c r="P234" s="344"/>
      <c r="Q234" s="344"/>
      <c r="R234" s="345"/>
      <c r="S234" s="347"/>
      <c r="T234" s="347"/>
      <c r="U234" s="344"/>
      <c r="V234" s="348"/>
      <c r="W234" s="349"/>
      <c r="X234" s="348"/>
      <c r="Y234" s="350"/>
    </row>
    <row r="235" spans="5:15" ht="21">
      <c r="E235" s="270"/>
      <c r="M235" s="270"/>
      <c r="O235" s="270"/>
    </row>
    <row r="236" spans="5:15" ht="21">
      <c r="E236" s="270"/>
      <c r="M236" s="270"/>
      <c r="O236" s="270"/>
    </row>
    <row r="237" spans="5:15" ht="21">
      <c r="E237" s="270"/>
      <c r="M237" s="270"/>
      <c r="O237" s="270"/>
    </row>
    <row r="238" spans="5:15" ht="21">
      <c r="E238" s="270"/>
      <c r="M238" s="270"/>
      <c r="O238" s="270"/>
    </row>
  </sheetData>
  <sheetProtection/>
  <mergeCells count="18">
    <mergeCell ref="A215:B215"/>
    <mergeCell ref="A226:B226"/>
    <mergeCell ref="H5:I6"/>
    <mergeCell ref="J5:K6"/>
    <mergeCell ref="L5:Q5"/>
    <mergeCell ref="L6:M6"/>
    <mergeCell ref="N6:O6"/>
    <mergeCell ref="P6:Q6"/>
    <mergeCell ref="A1:Y1"/>
    <mergeCell ref="A2:Y2"/>
    <mergeCell ref="A3:Y3"/>
    <mergeCell ref="A4:A7"/>
    <mergeCell ref="B4:B7"/>
    <mergeCell ref="C4:D6"/>
    <mergeCell ref="F4:U4"/>
    <mergeCell ref="V4:V7"/>
    <mergeCell ref="Y4:Y7"/>
    <mergeCell ref="F5:G6"/>
  </mergeCells>
  <printOptions horizontalCentered="1"/>
  <pageMargins left="0" right="0" top="0.5905511811023623" bottom="0.5905511811023623" header="0.5118110236220472" footer="0.5118110236220472"/>
  <pageSetup orientation="landscape" paperSize="9" r:id="rId1"/>
  <headerFooter alignWithMargins="0">
    <oddFooter>&amp;Cหน้าที่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1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9.421875" style="238" customWidth="1"/>
    <col min="2" max="2" width="33.8515625" style="254" customWidth="1"/>
    <col min="3" max="3" width="33.8515625" style="255" customWidth="1"/>
    <col min="4" max="4" width="9.140625" style="229" customWidth="1"/>
    <col min="5" max="5" width="15.57421875" style="228" customWidth="1"/>
    <col min="6" max="16384" width="9.140625" style="228" customWidth="1"/>
  </cols>
  <sheetData>
    <row r="1" spans="1:3" ht="33.75">
      <c r="A1" s="230" t="s">
        <v>272</v>
      </c>
      <c r="B1" s="231" t="s">
        <v>306</v>
      </c>
      <c r="C1" s="231" t="s">
        <v>273</v>
      </c>
    </row>
    <row r="2" spans="1:3" ht="33.75">
      <c r="A2" s="232" t="s">
        <v>307</v>
      </c>
      <c r="B2" s="233">
        <v>34310</v>
      </c>
      <c r="C2" s="234">
        <v>61.5</v>
      </c>
    </row>
    <row r="3" spans="1:3" ht="33.75">
      <c r="A3" s="232" t="s">
        <v>307</v>
      </c>
      <c r="B3" s="233">
        <v>33790</v>
      </c>
      <c r="C3" s="234">
        <v>61</v>
      </c>
    </row>
    <row r="4" spans="1:3" ht="33.75">
      <c r="A4" s="232" t="s">
        <v>307</v>
      </c>
      <c r="B4" s="233">
        <v>33270</v>
      </c>
      <c r="C4" s="234">
        <v>60.5</v>
      </c>
    </row>
    <row r="5" spans="1:3" ht="33.75">
      <c r="A5" s="232" t="s">
        <v>307</v>
      </c>
      <c r="B5" s="233">
        <v>32750</v>
      </c>
      <c r="C5" s="234">
        <v>60</v>
      </c>
    </row>
    <row r="6" spans="1:3" ht="33.75">
      <c r="A6" s="232" t="s">
        <v>307</v>
      </c>
      <c r="B6" s="233">
        <v>32230</v>
      </c>
      <c r="C6" s="234">
        <v>59.5</v>
      </c>
    </row>
    <row r="7" spans="1:3" ht="33.75">
      <c r="A7" s="232" t="s">
        <v>307</v>
      </c>
      <c r="B7" s="233">
        <v>31710</v>
      </c>
      <c r="C7" s="234">
        <v>59</v>
      </c>
    </row>
    <row r="8" spans="1:3" ht="33.75">
      <c r="A8" s="232" t="s">
        <v>307</v>
      </c>
      <c r="B8" s="235">
        <v>31190</v>
      </c>
      <c r="C8" s="234">
        <v>58.5</v>
      </c>
    </row>
    <row r="9" spans="1:3" ht="33.75">
      <c r="A9" s="232" t="s">
        <v>307</v>
      </c>
      <c r="B9" s="235">
        <v>30710</v>
      </c>
      <c r="C9" s="234">
        <v>58</v>
      </c>
    </row>
    <row r="10" spans="1:3" ht="33.75">
      <c r="A10" s="232" t="s">
        <v>307</v>
      </c>
      <c r="B10" s="235">
        <v>30190</v>
      </c>
      <c r="C10" s="234">
        <v>57.5</v>
      </c>
    </row>
    <row r="11" spans="1:3" ht="33.75">
      <c r="A11" s="232" t="s">
        <v>307</v>
      </c>
      <c r="B11" s="235">
        <v>29700</v>
      </c>
      <c r="C11" s="234">
        <v>57</v>
      </c>
    </row>
    <row r="12" spans="1:3" ht="33.75">
      <c r="A12" s="232" t="s">
        <v>307</v>
      </c>
      <c r="B12" s="235">
        <v>29190</v>
      </c>
      <c r="C12" s="234">
        <v>56.5</v>
      </c>
    </row>
    <row r="13" spans="1:3" ht="33.75">
      <c r="A13" s="232" t="s">
        <v>307</v>
      </c>
      <c r="B13" s="235">
        <v>28710</v>
      </c>
      <c r="C13" s="234">
        <v>56</v>
      </c>
    </row>
    <row r="14" spans="1:3" ht="33.75">
      <c r="A14" s="232" t="s">
        <v>307</v>
      </c>
      <c r="B14" s="235">
        <v>28210</v>
      </c>
      <c r="C14" s="234">
        <v>55.5</v>
      </c>
    </row>
    <row r="15" spans="1:3" ht="33.75">
      <c r="A15" s="232" t="s">
        <v>307</v>
      </c>
      <c r="B15" s="235">
        <v>27710</v>
      </c>
      <c r="C15" s="234">
        <v>55</v>
      </c>
    </row>
    <row r="16" spans="1:3" ht="33.75">
      <c r="A16" s="232" t="s">
        <v>307</v>
      </c>
      <c r="B16" s="235">
        <v>27210</v>
      </c>
      <c r="C16" s="234">
        <v>54.5</v>
      </c>
    </row>
    <row r="17" spans="1:3" ht="33.75">
      <c r="A17" s="232" t="s">
        <v>307</v>
      </c>
      <c r="B17" s="235">
        <v>26720</v>
      </c>
      <c r="C17" s="234">
        <v>54</v>
      </c>
    </row>
    <row r="18" spans="1:3" ht="33.75">
      <c r="A18" s="232" t="s">
        <v>307</v>
      </c>
      <c r="B18" s="235">
        <v>26210</v>
      </c>
      <c r="C18" s="234">
        <v>53.5</v>
      </c>
    </row>
    <row r="19" spans="1:3" ht="33.75">
      <c r="A19" s="232" t="s">
        <v>307</v>
      </c>
      <c r="B19" s="235">
        <v>25730</v>
      </c>
      <c r="C19" s="234">
        <v>53</v>
      </c>
    </row>
    <row r="20" spans="1:3" ht="33.75">
      <c r="A20" s="232" t="s">
        <v>307</v>
      </c>
      <c r="B20" s="236">
        <v>25240</v>
      </c>
      <c r="C20" s="237">
        <v>52.5</v>
      </c>
    </row>
    <row r="21" spans="1:3" ht="33.75">
      <c r="A21" s="238" t="s">
        <v>307</v>
      </c>
      <c r="B21" s="239">
        <v>24750</v>
      </c>
      <c r="C21" s="240">
        <v>13</v>
      </c>
    </row>
    <row r="22" spans="1:3" ht="33.75">
      <c r="A22" s="238" t="s">
        <v>307</v>
      </c>
      <c r="B22" s="241">
        <v>24290</v>
      </c>
      <c r="C22" s="242">
        <v>12.5</v>
      </c>
    </row>
    <row r="23" spans="1:3" ht="33.75">
      <c r="A23" s="238" t="s">
        <v>307</v>
      </c>
      <c r="B23" s="241">
        <v>23810</v>
      </c>
      <c r="C23" s="240">
        <v>12</v>
      </c>
    </row>
    <row r="24" spans="1:3" ht="33.75">
      <c r="A24" s="238" t="s">
        <v>307</v>
      </c>
      <c r="B24" s="241">
        <v>23360</v>
      </c>
      <c r="C24" s="242">
        <v>11.5</v>
      </c>
    </row>
    <row r="25" spans="1:3" ht="33.75">
      <c r="A25" s="238" t="s">
        <v>307</v>
      </c>
      <c r="B25" s="241">
        <v>22890</v>
      </c>
      <c r="C25" s="240">
        <v>11</v>
      </c>
    </row>
    <row r="26" spans="1:3" ht="33.75">
      <c r="A26" s="238" t="s">
        <v>307</v>
      </c>
      <c r="B26" s="241">
        <v>22450</v>
      </c>
      <c r="C26" s="242">
        <v>10.5</v>
      </c>
    </row>
    <row r="27" spans="1:3" ht="33.75">
      <c r="A27" s="238" t="s">
        <v>307</v>
      </c>
      <c r="B27" s="241">
        <v>22000</v>
      </c>
      <c r="C27" s="240">
        <v>10</v>
      </c>
    </row>
    <row r="28" spans="1:3" ht="33.75">
      <c r="A28" s="238" t="s">
        <v>307</v>
      </c>
      <c r="B28" s="241">
        <v>21570</v>
      </c>
      <c r="C28" s="242">
        <v>9.5</v>
      </c>
    </row>
    <row r="29" spans="1:3" ht="33.75">
      <c r="A29" s="238" t="s">
        <v>307</v>
      </c>
      <c r="B29" s="241">
        <v>21150</v>
      </c>
      <c r="C29" s="240">
        <v>9</v>
      </c>
    </row>
    <row r="30" spans="1:3" ht="33.75">
      <c r="A30" s="238" t="s">
        <v>307</v>
      </c>
      <c r="B30" s="241">
        <v>20740</v>
      </c>
      <c r="C30" s="242">
        <v>8.5</v>
      </c>
    </row>
    <row r="31" spans="1:3" ht="33.75">
      <c r="A31" s="238" t="s">
        <v>307</v>
      </c>
      <c r="B31" s="241">
        <v>20320</v>
      </c>
      <c r="C31" s="240">
        <v>8</v>
      </c>
    </row>
    <row r="32" spans="1:3" ht="33.75">
      <c r="A32" s="238" t="s">
        <v>307</v>
      </c>
      <c r="B32" s="241">
        <v>19920</v>
      </c>
      <c r="C32" s="242">
        <v>7.5</v>
      </c>
    </row>
    <row r="33" spans="1:3" ht="33.75">
      <c r="A33" s="238" t="s">
        <v>307</v>
      </c>
      <c r="B33" s="241">
        <v>19510</v>
      </c>
      <c r="C33" s="240">
        <v>7</v>
      </c>
    </row>
    <row r="34" spans="1:3" ht="33.75">
      <c r="A34" s="238" t="s">
        <v>307</v>
      </c>
      <c r="B34" s="241">
        <v>19100</v>
      </c>
      <c r="C34" s="242">
        <v>6.5</v>
      </c>
    </row>
    <row r="35" spans="1:3" ht="33.75">
      <c r="A35" s="238" t="s">
        <v>307</v>
      </c>
      <c r="B35" s="241">
        <v>18690</v>
      </c>
      <c r="C35" s="240">
        <v>6</v>
      </c>
    </row>
    <row r="36" spans="1:3" ht="33.75">
      <c r="A36" s="238" t="s">
        <v>307</v>
      </c>
      <c r="B36" s="241">
        <v>18270</v>
      </c>
      <c r="C36" s="242">
        <v>5.5</v>
      </c>
    </row>
    <row r="37" spans="1:3" ht="33.75">
      <c r="A37" s="238" t="s">
        <v>307</v>
      </c>
      <c r="B37" s="241">
        <v>17910</v>
      </c>
      <c r="C37" s="240">
        <v>5</v>
      </c>
    </row>
    <row r="38" spans="1:3" ht="33.75">
      <c r="A38" s="238" t="s">
        <v>307</v>
      </c>
      <c r="B38" s="243">
        <v>17690</v>
      </c>
      <c r="C38" s="242">
        <v>4.5</v>
      </c>
    </row>
    <row r="39" spans="1:3" ht="33.75">
      <c r="A39" s="238" t="s">
        <v>307</v>
      </c>
      <c r="B39" s="243">
        <v>17310</v>
      </c>
      <c r="C39" s="240">
        <v>4</v>
      </c>
    </row>
    <row r="40" spans="1:3" ht="33.75">
      <c r="A40" s="238" t="s">
        <v>307</v>
      </c>
      <c r="B40" s="243">
        <v>16920</v>
      </c>
      <c r="C40" s="242">
        <v>3.5</v>
      </c>
    </row>
    <row r="41" spans="1:3" ht="33.75">
      <c r="A41" s="238" t="s">
        <v>307</v>
      </c>
      <c r="B41" s="243">
        <v>16570</v>
      </c>
      <c r="C41" s="240">
        <v>3</v>
      </c>
    </row>
    <row r="42" spans="1:3" ht="33.75">
      <c r="A42" s="238" t="s">
        <v>307</v>
      </c>
      <c r="B42" s="243">
        <v>16190</v>
      </c>
      <c r="C42" s="242">
        <v>2.5</v>
      </c>
    </row>
    <row r="43" spans="1:3" ht="33.75">
      <c r="A43" s="238" t="s">
        <v>307</v>
      </c>
      <c r="B43" s="243">
        <v>15800</v>
      </c>
      <c r="C43" s="240">
        <v>2</v>
      </c>
    </row>
    <row r="44" spans="1:3" ht="33.75">
      <c r="A44" s="238" t="s">
        <v>307</v>
      </c>
      <c r="B44" s="243">
        <v>15430</v>
      </c>
      <c r="C44" s="242">
        <v>1.5</v>
      </c>
    </row>
    <row r="45" spans="1:3" ht="33.75">
      <c r="A45" s="244" t="s">
        <v>307</v>
      </c>
      <c r="B45" s="245">
        <v>15050</v>
      </c>
      <c r="C45" s="246">
        <v>1</v>
      </c>
    </row>
    <row r="46" spans="1:3" ht="33.75">
      <c r="A46" s="238" t="s">
        <v>308</v>
      </c>
      <c r="B46" s="247">
        <v>34310</v>
      </c>
      <c r="C46" s="248">
        <v>21.5</v>
      </c>
    </row>
    <row r="47" spans="1:3" ht="33.75">
      <c r="A47" s="238" t="s">
        <v>308</v>
      </c>
      <c r="B47" s="247">
        <v>33790</v>
      </c>
      <c r="C47" s="240">
        <v>21</v>
      </c>
    </row>
    <row r="48" spans="1:3" ht="33.75">
      <c r="A48" s="238" t="s">
        <v>308</v>
      </c>
      <c r="B48" s="247">
        <v>33270</v>
      </c>
      <c r="C48" s="242">
        <v>20.5</v>
      </c>
    </row>
    <row r="49" spans="1:3" ht="33.75">
      <c r="A49" s="238" t="s">
        <v>308</v>
      </c>
      <c r="B49" s="247">
        <v>32750</v>
      </c>
      <c r="C49" s="240">
        <v>20</v>
      </c>
    </row>
    <row r="50" spans="1:3" ht="33.75">
      <c r="A50" s="238" t="s">
        <v>308</v>
      </c>
      <c r="B50" s="247">
        <v>32230</v>
      </c>
      <c r="C50" s="242">
        <v>19.5</v>
      </c>
    </row>
    <row r="51" spans="1:3" ht="33.75">
      <c r="A51" s="238" t="s">
        <v>308</v>
      </c>
      <c r="B51" s="247">
        <v>31710</v>
      </c>
      <c r="C51" s="240">
        <v>19</v>
      </c>
    </row>
    <row r="52" spans="1:3" ht="33.75">
      <c r="A52" s="238" t="s">
        <v>308</v>
      </c>
      <c r="B52" s="243">
        <v>31190</v>
      </c>
      <c r="C52" s="242">
        <v>18.5</v>
      </c>
    </row>
    <row r="53" spans="1:3" ht="33.75">
      <c r="A53" s="238" t="s">
        <v>308</v>
      </c>
      <c r="B53" s="243">
        <v>30710</v>
      </c>
      <c r="C53" s="240">
        <v>18</v>
      </c>
    </row>
    <row r="54" spans="1:3" ht="33.75">
      <c r="A54" s="238" t="s">
        <v>308</v>
      </c>
      <c r="B54" s="243">
        <v>30190</v>
      </c>
      <c r="C54" s="242">
        <v>17.5</v>
      </c>
    </row>
    <row r="55" spans="1:3" ht="33.75">
      <c r="A55" s="238" t="s">
        <v>308</v>
      </c>
      <c r="B55" s="243">
        <v>29700</v>
      </c>
      <c r="C55" s="240">
        <v>17</v>
      </c>
    </row>
    <row r="56" spans="1:3" ht="33.75">
      <c r="A56" s="238" t="s">
        <v>308</v>
      </c>
      <c r="B56" s="243">
        <v>29190</v>
      </c>
      <c r="C56" s="242">
        <v>16.5</v>
      </c>
    </row>
    <row r="57" spans="1:3" ht="33.75">
      <c r="A57" s="238" t="s">
        <v>308</v>
      </c>
      <c r="B57" s="243">
        <v>28710</v>
      </c>
      <c r="C57" s="240">
        <v>16</v>
      </c>
    </row>
    <row r="58" spans="1:3" ht="33.75">
      <c r="A58" s="238" t="s">
        <v>308</v>
      </c>
      <c r="B58" s="243">
        <v>28210</v>
      </c>
      <c r="C58" s="242">
        <v>15.5</v>
      </c>
    </row>
    <row r="59" spans="1:3" ht="33.75">
      <c r="A59" s="238" t="s">
        <v>308</v>
      </c>
      <c r="B59" s="243">
        <v>27710</v>
      </c>
      <c r="C59" s="240">
        <v>15</v>
      </c>
    </row>
    <row r="60" spans="1:3" ht="33.75">
      <c r="A60" s="238" t="s">
        <v>308</v>
      </c>
      <c r="B60" s="243">
        <v>27210</v>
      </c>
      <c r="C60" s="242">
        <v>14.5</v>
      </c>
    </row>
    <row r="61" spans="1:3" ht="33.75">
      <c r="A61" s="238" t="s">
        <v>308</v>
      </c>
      <c r="B61" s="243">
        <v>26720</v>
      </c>
      <c r="C61" s="240">
        <v>14</v>
      </c>
    </row>
    <row r="62" spans="1:3" ht="33.75">
      <c r="A62" s="238" t="s">
        <v>308</v>
      </c>
      <c r="B62" s="243">
        <v>26210</v>
      </c>
      <c r="C62" s="242">
        <v>13.5</v>
      </c>
    </row>
    <row r="63" spans="1:3" ht="33.75">
      <c r="A63" s="238" t="s">
        <v>308</v>
      </c>
      <c r="B63" s="243">
        <v>25730</v>
      </c>
      <c r="C63" s="240">
        <v>13</v>
      </c>
    </row>
    <row r="64" spans="1:3" ht="33.75">
      <c r="A64" s="238" t="s">
        <v>308</v>
      </c>
      <c r="B64" s="243">
        <v>25240</v>
      </c>
      <c r="C64" s="242">
        <v>12.5</v>
      </c>
    </row>
    <row r="65" spans="1:3" ht="33.75">
      <c r="A65" s="238" t="s">
        <v>308</v>
      </c>
      <c r="B65" s="243">
        <v>24750</v>
      </c>
      <c r="C65" s="240">
        <v>12</v>
      </c>
    </row>
    <row r="66" spans="1:3" ht="33.75">
      <c r="A66" s="238" t="s">
        <v>308</v>
      </c>
      <c r="B66" s="243">
        <v>24290</v>
      </c>
      <c r="C66" s="242">
        <v>11.5</v>
      </c>
    </row>
    <row r="67" spans="1:3" ht="33.75">
      <c r="A67" s="238" t="s">
        <v>308</v>
      </c>
      <c r="B67" s="243">
        <v>23810</v>
      </c>
      <c r="C67" s="240">
        <v>11</v>
      </c>
    </row>
    <row r="68" spans="1:3" ht="33.75">
      <c r="A68" s="238" t="s">
        <v>308</v>
      </c>
      <c r="B68" s="243">
        <v>23360</v>
      </c>
      <c r="C68" s="242">
        <v>10.5</v>
      </c>
    </row>
    <row r="69" spans="1:3" ht="33.75">
      <c r="A69" s="238" t="s">
        <v>308</v>
      </c>
      <c r="B69" s="243">
        <v>22890</v>
      </c>
      <c r="C69" s="240">
        <v>10</v>
      </c>
    </row>
    <row r="70" spans="1:3" ht="33.75">
      <c r="A70" s="238" t="s">
        <v>308</v>
      </c>
      <c r="B70" s="243">
        <v>22450</v>
      </c>
      <c r="C70" s="242">
        <v>9.5</v>
      </c>
    </row>
    <row r="71" spans="1:3" ht="33.75">
      <c r="A71" s="238" t="s">
        <v>308</v>
      </c>
      <c r="B71" s="243">
        <v>22000</v>
      </c>
      <c r="C71" s="240">
        <v>9</v>
      </c>
    </row>
    <row r="72" spans="1:3" ht="33.75">
      <c r="A72" s="238" t="s">
        <v>308</v>
      </c>
      <c r="B72" s="243">
        <v>21570</v>
      </c>
      <c r="C72" s="242">
        <v>8.5</v>
      </c>
    </row>
    <row r="73" spans="1:3" ht="33.75">
      <c r="A73" s="238" t="s">
        <v>308</v>
      </c>
      <c r="B73" s="243">
        <v>21150</v>
      </c>
      <c r="C73" s="240">
        <v>8</v>
      </c>
    </row>
    <row r="74" spans="1:3" ht="33.75">
      <c r="A74" s="238" t="s">
        <v>308</v>
      </c>
      <c r="B74" s="243">
        <v>20740</v>
      </c>
      <c r="C74" s="242">
        <v>7.5</v>
      </c>
    </row>
    <row r="75" spans="1:3" ht="33.75">
      <c r="A75" s="238" t="s">
        <v>308</v>
      </c>
      <c r="B75" s="243">
        <v>20320</v>
      </c>
      <c r="C75" s="240">
        <v>7</v>
      </c>
    </row>
    <row r="76" spans="1:3" ht="33.75">
      <c r="A76" s="238" t="s">
        <v>308</v>
      </c>
      <c r="B76" s="243">
        <v>19920</v>
      </c>
      <c r="C76" s="242">
        <v>6.5</v>
      </c>
    </row>
    <row r="77" spans="1:3" ht="33.75">
      <c r="A77" s="238" t="s">
        <v>308</v>
      </c>
      <c r="B77" s="243">
        <v>19510</v>
      </c>
      <c r="C77" s="240">
        <v>6</v>
      </c>
    </row>
    <row r="78" spans="1:3" ht="33.75">
      <c r="A78" s="238" t="s">
        <v>308</v>
      </c>
      <c r="B78" s="243">
        <v>19100</v>
      </c>
      <c r="C78" s="242">
        <v>5.5</v>
      </c>
    </row>
    <row r="79" spans="1:3" ht="33.75">
      <c r="A79" s="238" t="s">
        <v>308</v>
      </c>
      <c r="B79" s="243">
        <v>18690</v>
      </c>
      <c r="C79" s="240">
        <v>5</v>
      </c>
    </row>
    <row r="80" spans="1:3" ht="33.75">
      <c r="A80" s="238" t="s">
        <v>308</v>
      </c>
      <c r="B80" s="243">
        <v>18270</v>
      </c>
      <c r="C80" s="242">
        <v>4.5</v>
      </c>
    </row>
    <row r="81" spans="1:3" ht="33.75">
      <c r="A81" s="238" t="s">
        <v>308</v>
      </c>
      <c r="B81" s="243">
        <v>17910</v>
      </c>
      <c r="C81" s="240">
        <v>4</v>
      </c>
    </row>
    <row r="82" spans="1:3" ht="33.75">
      <c r="A82" s="238" t="s">
        <v>308</v>
      </c>
      <c r="B82" s="243">
        <v>17490</v>
      </c>
      <c r="C82" s="242">
        <v>3.5</v>
      </c>
    </row>
    <row r="83" spans="1:3" ht="33.75">
      <c r="A83" s="238" t="s">
        <v>308</v>
      </c>
      <c r="B83" s="243">
        <v>17070</v>
      </c>
      <c r="C83" s="240">
        <v>3</v>
      </c>
    </row>
    <row r="84" spans="1:3" ht="33.75">
      <c r="A84" s="238" t="s">
        <v>308</v>
      </c>
      <c r="B84" s="243">
        <v>16670</v>
      </c>
      <c r="C84" s="242">
        <v>2.5</v>
      </c>
    </row>
    <row r="85" spans="1:3" ht="33.75">
      <c r="A85" s="238" t="s">
        <v>308</v>
      </c>
      <c r="B85" s="243">
        <v>16260</v>
      </c>
      <c r="C85" s="240">
        <v>2</v>
      </c>
    </row>
    <row r="86" spans="1:3" ht="33.75">
      <c r="A86" s="238" t="s">
        <v>308</v>
      </c>
      <c r="B86" s="243">
        <v>15840</v>
      </c>
      <c r="C86" s="242">
        <v>1.5</v>
      </c>
    </row>
    <row r="87" spans="1:3" ht="33.75">
      <c r="A87" s="244" t="s">
        <v>308</v>
      </c>
      <c r="B87" s="245">
        <v>15440</v>
      </c>
      <c r="C87" s="246">
        <v>1</v>
      </c>
    </row>
    <row r="88" spans="1:3" ht="33.75">
      <c r="A88" s="232" t="s">
        <v>309</v>
      </c>
      <c r="B88" s="233">
        <v>58390</v>
      </c>
      <c r="C88" s="234">
        <v>67</v>
      </c>
    </row>
    <row r="89" spans="1:3" ht="33.75">
      <c r="A89" s="232" t="s">
        <v>309</v>
      </c>
      <c r="B89" s="233">
        <v>57500</v>
      </c>
      <c r="C89" s="234">
        <v>66.5</v>
      </c>
    </row>
    <row r="90" spans="1:3" ht="33.75">
      <c r="A90" s="232" t="s">
        <v>309</v>
      </c>
      <c r="B90" s="233">
        <v>56610</v>
      </c>
      <c r="C90" s="234">
        <v>66</v>
      </c>
    </row>
    <row r="91" spans="1:3" ht="33.75">
      <c r="A91" s="232" t="s">
        <v>309</v>
      </c>
      <c r="B91" s="233">
        <v>55720</v>
      </c>
      <c r="C91" s="234">
        <v>65.5</v>
      </c>
    </row>
    <row r="92" spans="1:3" ht="33.75">
      <c r="A92" s="232" t="s">
        <v>309</v>
      </c>
      <c r="B92" s="233">
        <v>54820</v>
      </c>
      <c r="C92" s="234">
        <v>65</v>
      </c>
    </row>
    <row r="93" spans="1:3" ht="33.75">
      <c r="A93" s="232" t="s">
        <v>309</v>
      </c>
      <c r="B93" s="233">
        <v>53950</v>
      </c>
      <c r="C93" s="234">
        <v>64.5</v>
      </c>
    </row>
    <row r="94" spans="1:3" ht="33.75">
      <c r="A94" s="232" t="s">
        <v>309</v>
      </c>
      <c r="B94" s="235">
        <v>53080</v>
      </c>
      <c r="C94" s="234">
        <v>64</v>
      </c>
    </row>
    <row r="95" spans="1:3" ht="33.75">
      <c r="A95" s="232" t="s">
        <v>309</v>
      </c>
      <c r="B95" s="235">
        <v>52940</v>
      </c>
      <c r="C95" s="234">
        <v>63.5</v>
      </c>
    </row>
    <row r="96" spans="1:3" ht="33.75">
      <c r="A96" s="232" t="s">
        <v>309</v>
      </c>
      <c r="B96" s="235">
        <v>52060</v>
      </c>
      <c r="C96" s="234">
        <v>63</v>
      </c>
    </row>
    <row r="97" spans="1:3" ht="33.75">
      <c r="A97" s="232" t="s">
        <v>309</v>
      </c>
      <c r="B97" s="235">
        <v>51170</v>
      </c>
      <c r="C97" s="234">
        <v>62.5</v>
      </c>
    </row>
    <row r="98" spans="1:3" ht="33.75">
      <c r="A98" s="232" t="s">
        <v>309</v>
      </c>
      <c r="B98" s="235">
        <v>50290</v>
      </c>
      <c r="C98" s="234">
        <v>62</v>
      </c>
    </row>
    <row r="99" spans="1:3" ht="33.75">
      <c r="A99" s="232" t="s">
        <v>309</v>
      </c>
      <c r="B99" s="235">
        <v>49420</v>
      </c>
      <c r="C99" s="234">
        <v>61.5</v>
      </c>
    </row>
    <row r="100" spans="1:3" ht="33.75">
      <c r="A100" s="232" t="s">
        <v>309</v>
      </c>
      <c r="B100" s="235">
        <v>48540</v>
      </c>
      <c r="C100" s="234">
        <v>61</v>
      </c>
    </row>
    <row r="101" spans="1:3" ht="33.75">
      <c r="A101" s="232" t="s">
        <v>309</v>
      </c>
      <c r="B101" s="235">
        <v>47660</v>
      </c>
      <c r="C101" s="234">
        <v>60.5</v>
      </c>
    </row>
    <row r="102" spans="1:3" ht="33.75">
      <c r="A102" s="232" t="s">
        <v>309</v>
      </c>
      <c r="B102" s="235">
        <v>46760</v>
      </c>
      <c r="C102" s="234">
        <v>60</v>
      </c>
    </row>
    <row r="103" spans="1:3" ht="33.75">
      <c r="A103" s="232" t="s">
        <v>309</v>
      </c>
      <c r="B103" s="235">
        <v>46040</v>
      </c>
      <c r="C103" s="234">
        <v>59.5</v>
      </c>
    </row>
    <row r="104" spans="1:3" ht="33.75">
      <c r="A104" s="232" t="s">
        <v>309</v>
      </c>
      <c r="B104" s="235">
        <v>45290</v>
      </c>
      <c r="C104" s="234">
        <v>59</v>
      </c>
    </row>
    <row r="105" spans="1:3" ht="33.75">
      <c r="A105" s="232" t="s">
        <v>309</v>
      </c>
      <c r="B105" s="235">
        <v>44560</v>
      </c>
      <c r="C105" s="234">
        <v>58.5</v>
      </c>
    </row>
    <row r="106" spans="1:3" ht="33.75">
      <c r="A106" s="232" t="s">
        <v>309</v>
      </c>
      <c r="B106" s="235">
        <v>43800</v>
      </c>
      <c r="C106" s="234">
        <v>58</v>
      </c>
    </row>
    <row r="107" spans="1:3" ht="33.75">
      <c r="A107" s="232" t="s">
        <v>309</v>
      </c>
      <c r="B107" s="235">
        <v>43080</v>
      </c>
      <c r="C107" s="234">
        <v>57.5</v>
      </c>
    </row>
    <row r="108" spans="1:3" ht="33.75">
      <c r="A108" s="232" t="s">
        <v>309</v>
      </c>
      <c r="B108" s="236">
        <v>42330</v>
      </c>
      <c r="C108" s="237">
        <v>57</v>
      </c>
    </row>
    <row r="109" spans="1:3" ht="33.75">
      <c r="A109" s="238" t="s">
        <v>309</v>
      </c>
      <c r="B109" s="239">
        <v>41620</v>
      </c>
      <c r="C109" s="240">
        <v>23</v>
      </c>
    </row>
    <row r="110" spans="1:3" ht="33.75">
      <c r="A110" s="238" t="s">
        <v>309</v>
      </c>
      <c r="B110" s="241">
        <v>40990</v>
      </c>
      <c r="C110" s="242">
        <v>22.5</v>
      </c>
    </row>
    <row r="111" spans="1:3" ht="33.75">
      <c r="A111" s="238" t="s">
        <v>309</v>
      </c>
      <c r="B111" s="241">
        <v>40360</v>
      </c>
      <c r="C111" s="240">
        <v>22</v>
      </c>
    </row>
    <row r="112" spans="1:3" ht="33.75">
      <c r="A112" s="238" t="s">
        <v>309</v>
      </c>
      <c r="B112" s="241">
        <v>39730</v>
      </c>
      <c r="C112" s="242">
        <v>21.5</v>
      </c>
    </row>
    <row r="113" spans="1:3" ht="33.75">
      <c r="A113" s="238" t="s">
        <v>309</v>
      </c>
      <c r="B113" s="241">
        <v>39100</v>
      </c>
      <c r="C113" s="240">
        <v>21</v>
      </c>
    </row>
    <row r="114" spans="1:3" ht="33.75">
      <c r="A114" s="238" t="s">
        <v>309</v>
      </c>
      <c r="B114" s="241">
        <v>38470</v>
      </c>
      <c r="C114" s="242">
        <v>20.5</v>
      </c>
    </row>
    <row r="115" spans="1:3" ht="33.75">
      <c r="A115" s="238" t="s">
        <v>309</v>
      </c>
      <c r="B115" s="243">
        <v>37830</v>
      </c>
      <c r="C115" s="240">
        <v>20</v>
      </c>
    </row>
    <row r="116" spans="1:3" ht="33.75">
      <c r="A116" s="238" t="s">
        <v>309</v>
      </c>
      <c r="B116" s="243">
        <v>37460</v>
      </c>
      <c r="C116" s="242">
        <v>19.5</v>
      </c>
    </row>
    <row r="117" spans="1:3" ht="33.75">
      <c r="A117" s="238" t="s">
        <v>309</v>
      </c>
      <c r="B117" s="243">
        <v>36840</v>
      </c>
      <c r="C117" s="240">
        <v>19</v>
      </c>
    </row>
    <row r="118" spans="1:3" ht="33.75">
      <c r="A118" s="238" t="s">
        <v>309</v>
      </c>
      <c r="B118" s="243">
        <v>36250</v>
      </c>
      <c r="C118" s="242">
        <v>18.5</v>
      </c>
    </row>
    <row r="119" spans="1:3" ht="33.75">
      <c r="A119" s="238" t="s">
        <v>309</v>
      </c>
      <c r="B119" s="243">
        <v>35640</v>
      </c>
      <c r="C119" s="240">
        <v>18</v>
      </c>
    </row>
    <row r="120" spans="1:3" ht="33.75">
      <c r="A120" s="238" t="s">
        <v>309</v>
      </c>
      <c r="B120" s="243">
        <v>35050</v>
      </c>
      <c r="C120" s="242">
        <v>17.5</v>
      </c>
    </row>
    <row r="121" spans="1:3" ht="33.75">
      <c r="A121" s="238" t="s">
        <v>309</v>
      </c>
      <c r="B121" s="243">
        <v>34430</v>
      </c>
      <c r="C121" s="240">
        <v>17</v>
      </c>
    </row>
    <row r="122" spans="1:3" ht="33.75">
      <c r="A122" s="238" t="s">
        <v>309</v>
      </c>
      <c r="B122" s="243">
        <v>33850</v>
      </c>
      <c r="C122" s="242">
        <v>16.5</v>
      </c>
    </row>
    <row r="123" spans="1:3" ht="33.75">
      <c r="A123" s="238" t="s">
        <v>309</v>
      </c>
      <c r="B123" s="243">
        <v>33260</v>
      </c>
      <c r="C123" s="240">
        <v>16</v>
      </c>
    </row>
    <row r="124" spans="1:3" ht="33.75">
      <c r="A124" s="238" t="s">
        <v>309</v>
      </c>
      <c r="B124" s="243">
        <v>32650</v>
      </c>
      <c r="C124" s="242">
        <v>15.5</v>
      </c>
    </row>
    <row r="125" spans="1:3" ht="33.75">
      <c r="A125" s="238" t="s">
        <v>309</v>
      </c>
      <c r="B125" s="243">
        <v>32060</v>
      </c>
      <c r="C125" s="240">
        <v>15</v>
      </c>
    </row>
    <row r="126" spans="1:3" ht="33.75">
      <c r="A126" s="238" t="s">
        <v>309</v>
      </c>
      <c r="B126" s="243">
        <v>31440</v>
      </c>
      <c r="C126" s="242">
        <v>14.5</v>
      </c>
    </row>
    <row r="127" spans="1:3" ht="33.75">
      <c r="A127" s="238" t="s">
        <v>309</v>
      </c>
      <c r="B127" s="243">
        <v>30850</v>
      </c>
      <c r="C127" s="240">
        <v>14</v>
      </c>
    </row>
    <row r="128" spans="1:3" ht="33.75">
      <c r="A128" s="238" t="s">
        <v>309</v>
      </c>
      <c r="B128" s="243">
        <v>30280</v>
      </c>
      <c r="C128" s="242">
        <v>13.5</v>
      </c>
    </row>
    <row r="129" spans="1:3" ht="33.75">
      <c r="A129" s="238" t="s">
        <v>309</v>
      </c>
      <c r="B129" s="243">
        <v>29690</v>
      </c>
      <c r="C129" s="240">
        <v>13</v>
      </c>
    </row>
    <row r="130" spans="1:3" ht="33.75">
      <c r="A130" s="238" t="s">
        <v>309</v>
      </c>
      <c r="B130" s="243">
        <v>29140</v>
      </c>
      <c r="C130" s="242">
        <v>12.5</v>
      </c>
    </row>
    <row r="131" spans="1:3" ht="33.75">
      <c r="A131" s="238" t="s">
        <v>309</v>
      </c>
      <c r="B131" s="243">
        <v>28590</v>
      </c>
      <c r="C131" s="240">
        <v>12</v>
      </c>
    </row>
    <row r="132" spans="1:3" ht="33.75">
      <c r="A132" s="238" t="s">
        <v>309</v>
      </c>
      <c r="B132" s="243">
        <v>28050</v>
      </c>
      <c r="C132" s="242">
        <v>11.5</v>
      </c>
    </row>
    <row r="133" spans="1:3" ht="33.75">
      <c r="A133" s="238" t="s">
        <v>309</v>
      </c>
      <c r="B133" s="243">
        <v>27500</v>
      </c>
      <c r="C133" s="240">
        <v>11</v>
      </c>
    </row>
    <row r="134" spans="1:3" ht="33.75">
      <c r="A134" s="238" t="s">
        <v>309</v>
      </c>
      <c r="B134" s="243">
        <v>26980</v>
      </c>
      <c r="C134" s="242">
        <v>10.5</v>
      </c>
    </row>
    <row r="135" spans="1:3" ht="33.75">
      <c r="A135" s="238" t="s">
        <v>309</v>
      </c>
      <c r="B135" s="243">
        <v>26450</v>
      </c>
      <c r="C135" s="240">
        <v>10</v>
      </c>
    </row>
    <row r="136" spans="1:3" ht="33.75">
      <c r="A136" s="238" t="s">
        <v>309</v>
      </c>
      <c r="B136" s="243">
        <v>25930</v>
      </c>
      <c r="C136" s="242">
        <v>9.5</v>
      </c>
    </row>
    <row r="137" spans="1:3" ht="33.75">
      <c r="A137" s="238" t="s">
        <v>309</v>
      </c>
      <c r="B137" s="243">
        <v>25440</v>
      </c>
      <c r="C137" s="240">
        <v>9</v>
      </c>
    </row>
    <row r="138" spans="1:3" ht="33.75">
      <c r="A138" s="238" t="s">
        <v>309</v>
      </c>
      <c r="B138" s="243">
        <v>24930</v>
      </c>
      <c r="C138" s="242">
        <v>8.5</v>
      </c>
    </row>
    <row r="139" spans="1:3" ht="33.75">
      <c r="A139" s="238" t="s">
        <v>309</v>
      </c>
      <c r="B139" s="243">
        <v>24440</v>
      </c>
      <c r="C139" s="240">
        <v>8</v>
      </c>
    </row>
    <row r="140" spans="1:3" ht="33.75">
      <c r="A140" s="238" t="s">
        <v>309</v>
      </c>
      <c r="B140" s="243">
        <v>23940</v>
      </c>
      <c r="C140" s="242">
        <v>7.5</v>
      </c>
    </row>
    <row r="141" spans="1:3" ht="33.75">
      <c r="A141" s="238" t="s">
        <v>309</v>
      </c>
      <c r="B141" s="243">
        <v>23450</v>
      </c>
      <c r="C141" s="240">
        <v>7</v>
      </c>
    </row>
    <row r="142" spans="1:3" ht="33.75">
      <c r="A142" s="238" t="s">
        <v>309</v>
      </c>
      <c r="B142" s="243">
        <v>22940</v>
      </c>
      <c r="C142" s="242">
        <v>6.5</v>
      </c>
    </row>
    <row r="143" spans="1:3" ht="33.75">
      <c r="A143" s="238" t="s">
        <v>309</v>
      </c>
      <c r="B143" s="243">
        <v>22460</v>
      </c>
      <c r="C143" s="240">
        <v>6</v>
      </c>
    </row>
    <row r="144" spans="1:3" ht="33.75">
      <c r="A144" s="238" t="s">
        <v>309</v>
      </c>
      <c r="B144" s="243">
        <v>21950</v>
      </c>
      <c r="C144" s="242">
        <v>5.5</v>
      </c>
    </row>
    <row r="145" spans="1:3" ht="33.75">
      <c r="A145" s="238" t="s">
        <v>309</v>
      </c>
      <c r="B145" s="243">
        <v>21460</v>
      </c>
      <c r="C145" s="240">
        <v>5</v>
      </c>
    </row>
    <row r="146" spans="1:3" ht="33.75">
      <c r="A146" s="238" t="s">
        <v>309</v>
      </c>
      <c r="B146" s="243">
        <v>20960</v>
      </c>
      <c r="C146" s="242">
        <v>4.5</v>
      </c>
    </row>
    <row r="147" spans="1:3" ht="33.75">
      <c r="A147" s="238" t="s">
        <v>309</v>
      </c>
      <c r="B147" s="243">
        <v>20470</v>
      </c>
      <c r="C147" s="240">
        <v>4</v>
      </c>
    </row>
    <row r="148" spans="1:3" ht="33.75">
      <c r="A148" s="238" t="s">
        <v>309</v>
      </c>
      <c r="B148" s="243">
        <v>19950</v>
      </c>
      <c r="C148" s="242">
        <v>3.5</v>
      </c>
    </row>
    <row r="149" spans="1:3" ht="33.75">
      <c r="A149" s="238" t="s">
        <v>309</v>
      </c>
      <c r="B149" s="243">
        <v>19460</v>
      </c>
      <c r="C149" s="240">
        <v>3</v>
      </c>
    </row>
    <row r="150" spans="1:3" ht="33.75">
      <c r="A150" s="238" t="s">
        <v>309</v>
      </c>
      <c r="B150" s="243">
        <v>18970</v>
      </c>
      <c r="C150" s="242">
        <v>2.5</v>
      </c>
    </row>
    <row r="151" spans="1:3" ht="33.75">
      <c r="A151" s="238" t="s">
        <v>309</v>
      </c>
      <c r="B151" s="243">
        <v>18470</v>
      </c>
      <c r="C151" s="240">
        <v>2</v>
      </c>
    </row>
    <row r="152" spans="1:3" ht="33.75">
      <c r="A152" s="238" t="s">
        <v>309</v>
      </c>
      <c r="B152" s="243">
        <v>17970</v>
      </c>
      <c r="C152" s="242">
        <v>1.5</v>
      </c>
    </row>
    <row r="153" spans="1:3" ht="33.75">
      <c r="A153" s="244" t="s">
        <v>309</v>
      </c>
      <c r="B153" s="245">
        <v>16190</v>
      </c>
      <c r="C153" s="246">
        <v>1</v>
      </c>
    </row>
    <row r="154" spans="1:3" ht="33.75">
      <c r="A154" s="232" t="s">
        <v>310</v>
      </c>
      <c r="B154" s="249">
        <v>69040</v>
      </c>
      <c r="C154" s="234">
        <v>66</v>
      </c>
    </row>
    <row r="155" spans="1:3" ht="33.75">
      <c r="A155" s="232" t="s">
        <v>310</v>
      </c>
      <c r="B155" s="233">
        <v>68000</v>
      </c>
      <c r="C155" s="234">
        <v>65.5</v>
      </c>
    </row>
    <row r="156" spans="1:3" ht="33.75">
      <c r="A156" s="232" t="s">
        <v>310</v>
      </c>
      <c r="B156" s="233">
        <v>66960</v>
      </c>
      <c r="C156" s="234">
        <v>65</v>
      </c>
    </row>
    <row r="157" spans="1:3" ht="33.75">
      <c r="A157" s="232" t="s">
        <v>310</v>
      </c>
      <c r="B157" s="233">
        <v>65910</v>
      </c>
      <c r="C157" s="234">
        <v>64.5</v>
      </c>
    </row>
    <row r="158" spans="1:3" ht="33.75">
      <c r="A158" s="232" t="s">
        <v>310</v>
      </c>
      <c r="B158" s="233">
        <v>64860</v>
      </c>
      <c r="C158" s="234">
        <v>64</v>
      </c>
    </row>
    <row r="159" spans="1:3" ht="33.75">
      <c r="A159" s="232" t="s">
        <v>310</v>
      </c>
      <c r="B159" s="233">
        <v>63810</v>
      </c>
      <c r="C159" s="234">
        <v>63.5</v>
      </c>
    </row>
    <row r="160" spans="1:3" ht="33.75">
      <c r="A160" s="232" t="s">
        <v>310</v>
      </c>
      <c r="B160" s="235">
        <v>62760</v>
      </c>
      <c r="C160" s="234">
        <v>63</v>
      </c>
    </row>
    <row r="161" spans="1:3" ht="33.75">
      <c r="A161" s="232" t="s">
        <v>310</v>
      </c>
      <c r="B161" s="235">
        <v>62100</v>
      </c>
      <c r="C161" s="234">
        <v>62.5</v>
      </c>
    </row>
    <row r="162" spans="1:3" ht="33.75">
      <c r="A162" s="232" t="s">
        <v>310</v>
      </c>
      <c r="B162" s="235">
        <v>61110</v>
      </c>
      <c r="C162" s="234">
        <v>62</v>
      </c>
    </row>
    <row r="163" spans="1:3" ht="33.75">
      <c r="A163" s="232" t="s">
        <v>310</v>
      </c>
      <c r="B163" s="235">
        <v>60150</v>
      </c>
      <c r="C163" s="234">
        <v>61.5</v>
      </c>
    </row>
    <row r="164" spans="1:3" ht="33.75">
      <c r="A164" s="232" t="s">
        <v>310</v>
      </c>
      <c r="B164" s="236">
        <v>59190</v>
      </c>
      <c r="C164" s="237">
        <v>61</v>
      </c>
    </row>
    <row r="165" spans="1:3" ht="33.75">
      <c r="A165" s="238" t="s">
        <v>310</v>
      </c>
      <c r="B165" s="250">
        <v>58390</v>
      </c>
      <c r="C165" s="251">
        <v>27</v>
      </c>
    </row>
    <row r="166" spans="1:3" ht="33.75">
      <c r="A166" s="238" t="s">
        <v>310</v>
      </c>
      <c r="B166" s="241">
        <v>57500</v>
      </c>
      <c r="C166" s="242">
        <v>26.5</v>
      </c>
    </row>
    <row r="167" spans="1:3" ht="33.75">
      <c r="A167" s="238" t="s">
        <v>310</v>
      </c>
      <c r="B167" s="241">
        <v>56610</v>
      </c>
      <c r="C167" s="240">
        <v>26</v>
      </c>
    </row>
    <row r="168" spans="1:3" ht="33.75">
      <c r="A168" s="238" t="s">
        <v>310</v>
      </c>
      <c r="B168" s="241">
        <v>55720</v>
      </c>
      <c r="C168" s="242">
        <v>25.5</v>
      </c>
    </row>
    <row r="169" spans="1:3" ht="33.75">
      <c r="A169" s="238" t="s">
        <v>310</v>
      </c>
      <c r="B169" s="241">
        <v>54820</v>
      </c>
      <c r="C169" s="240">
        <v>25</v>
      </c>
    </row>
    <row r="170" spans="1:3" ht="33.75">
      <c r="A170" s="238" t="s">
        <v>310</v>
      </c>
      <c r="B170" s="241">
        <v>53950</v>
      </c>
      <c r="C170" s="242">
        <v>24.5</v>
      </c>
    </row>
    <row r="171" spans="1:3" ht="33.75">
      <c r="A171" s="238" t="s">
        <v>310</v>
      </c>
      <c r="B171" s="243">
        <v>53080</v>
      </c>
      <c r="C171" s="240">
        <v>24</v>
      </c>
    </row>
    <row r="172" spans="1:3" ht="33.75">
      <c r="A172" s="238" t="s">
        <v>310</v>
      </c>
      <c r="B172" s="243">
        <v>52940</v>
      </c>
      <c r="C172" s="242">
        <v>23.5</v>
      </c>
    </row>
    <row r="173" spans="1:3" ht="33.75">
      <c r="A173" s="238" t="s">
        <v>310</v>
      </c>
      <c r="B173" s="243">
        <v>52060</v>
      </c>
      <c r="C173" s="240">
        <v>23</v>
      </c>
    </row>
    <row r="174" spans="1:3" ht="33.75">
      <c r="A174" s="238" t="s">
        <v>310</v>
      </c>
      <c r="B174" s="243">
        <v>51170</v>
      </c>
      <c r="C174" s="242">
        <v>22.5</v>
      </c>
    </row>
    <row r="175" spans="1:3" ht="33.75">
      <c r="A175" s="238" t="s">
        <v>310</v>
      </c>
      <c r="B175" s="243">
        <v>50290</v>
      </c>
      <c r="C175" s="240">
        <v>22</v>
      </c>
    </row>
    <row r="176" spans="1:3" ht="33.75">
      <c r="A176" s="238" t="s">
        <v>310</v>
      </c>
      <c r="B176" s="243">
        <v>49420</v>
      </c>
      <c r="C176" s="242">
        <v>21.5</v>
      </c>
    </row>
    <row r="177" spans="1:3" ht="33.75">
      <c r="A177" s="238" t="s">
        <v>310</v>
      </c>
      <c r="B177" s="243">
        <v>48540</v>
      </c>
      <c r="C177" s="240">
        <v>21</v>
      </c>
    </row>
    <row r="178" spans="1:3" ht="33.75">
      <c r="A178" s="238" t="s">
        <v>310</v>
      </c>
      <c r="B178" s="243">
        <v>47660</v>
      </c>
      <c r="C178" s="242">
        <v>20.5</v>
      </c>
    </row>
    <row r="179" spans="1:3" ht="33.75">
      <c r="A179" s="238" t="s">
        <v>310</v>
      </c>
      <c r="B179" s="243">
        <v>46760</v>
      </c>
      <c r="C179" s="240">
        <v>20</v>
      </c>
    </row>
    <row r="180" spans="1:3" ht="33.75">
      <c r="A180" s="238" t="s">
        <v>310</v>
      </c>
      <c r="B180" s="243">
        <v>46040</v>
      </c>
      <c r="C180" s="242">
        <v>19.5</v>
      </c>
    </row>
    <row r="181" spans="1:3" ht="33.75">
      <c r="A181" s="238" t="s">
        <v>310</v>
      </c>
      <c r="B181" s="243">
        <v>45290</v>
      </c>
      <c r="C181" s="240">
        <v>19</v>
      </c>
    </row>
    <row r="182" spans="1:3" ht="33.75">
      <c r="A182" s="238" t="s">
        <v>310</v>
      </c>
      <c r="B182" s="243">
        <v>44560</v>
      </c>
      <c r="C182" s="242">
        <v>18.5</v>
      </c>
    </row>
    <row r="183" spans="1:3" ht="33.75">
      <c r="A183" s="238" t="s">
        <v>310</v>
      </c>
      <c r="B183" s="243">
        <v>43800</v>
      </c>
      <c r="C183" s="240">
        <v>18</v>
      </c>
    </row>
    <row r="184" spans="1:3" ht="33.75">
      <c r="A184" s="238" t="s">
        <v>310</v>
      </c>
      <c r="B184" s="243">
        <v>43080</v>
      </c>
      <c r="C184" s="242">
        <v>17.5</v>
      </c>
    </row>
    <row r="185" spans="1:3" ht="33.75">
      <c r="A185" s="238" t="s">
        <v>310</v>
      </c>
      <c r="B185" s="243">
        <v>42330</v>
      </c>
      <c r="C185" s="240">
        <v>17</v>
      </c>
    </row>
    <row r="186" spans="1:3" ht="33.75">
      <c r="A186" s="238" t="s">
        <v>310</v>
      </c>
      <c r="B186" s="243">
        <v>41580</v>
      </c>
      <c r="C186" s="242">
        <v>16.5</v>
      </c>
    </row>
    <row r="187" spans="1:3" ht="33.75">
      <c r="A187" s="238" t="s">
        <v>310</v>
      </c>
      <c r="B187" s="243">
        <v>40860</v>
      </c>
      <c r="C187" s="240">
        <v>16</v>
      </c>
    </row>
    <row r="188" spans="1:3" ht="33.75">
      <c r="A188" s="238" t="s">
        <v>310</v>
      </c>
      <c r="B188" s="243">
        <v>40100</v>
      </c>
      <c r="C188" s="242">
        <v>15.5</v>
      </c>
    </row>
    <row r="189" spans="1:3" ht="33.75">
      <c r="A189" s="238" t="s">
        <v>310</v>
      </c>
      <c r="B189" s="243">
        <v>39370</v>
      </c>
      <c r="C189" s="240">
        <v>15</v>
      </c>
    </row>
    <row r="190" spans="1:3" ht="33.75">
      <c r="A190" s="238" t="s">
        <v>310</v>
      </c>
      <c r="B190" s="243">
        <v>38620</v>
      </c>
      <c r="C190" s="242">
        <v>14.5</v>
      </c>
    </row>
    <row r="191" spans="1:3" ht="33.75">
      <c r="A191" s="238" t="s">
        <v>310</v>
      </c>
      <c r="B191" s="243">
        <v>37900</v>
      </c>
      <c r="C191" s="240">
        <v>14</v>
      </c>
    </row>
    <row r="192" spans="1:3" ht="33.75">
      <c r="A192" s="238" t="s">
        <v>310</v>
      </c>
      <c r="B192" s="243">
        <v>37200</v>
      </c>
      <c r="C192" s="242">
        <v>13.5</v>
      </c>
    </row>
    <row r="193" spans="1:3" ht="33.75">
      <c r="A193" s="238" t="s">
        <v>310</v>
      </c>
      <c r="B193" s="243">
        <v>36480</v>
      </c>
      <c r="C193" s="240">
        <v>13</v>
      </c>
    </row>
    <row r="194" spans="1:3" ht="33.75">
      <c r="A194" s="238" t="s">
        <v>310</v>
      </c>
      <c r="B194" s="243">
        <v>35800</v>
      </c>
      <c r="C194" s="242">
        <v>12.5</v>
      </c>
    </row>
    <row r="195" spans="1:3" ht="33.75">
      <c r="A195" s="238" t="s">
        <v>310</v>
      </c>
      <c r="B195" s="243">
        <v>35120</v>
      </c>
      <c r="C195" s="240">
        <v>12</v>
      </c>
    </row>
    <row r="196" spans="1:3" ht="33.75">
      <c r="A196" s="238" t="s">
        <v>310</v>
      </c>
      <c r="B196" s="243">
        <v>34470</v>
      </c>
      <c r="C196" s="242">
        <v>11.5</v>
      </c>
    </row>
    <row r="197" spans="1:3" ht="33.75">
      <c r="A197" s="238" t="s">
        <v>310</v>
      </c>
      <c r="B197" s="243">
        <v>33800</v>
      </c>
      <c r="C197" s="240">
        <v>11</v>
      </c>
    </row>
    <row r="198" spans="1:3" ht="33.75">
      <c r="A198" s="238" t="s">
        <v>310</v>
      </c>
      <c r="B198" s="243">
        <v>33140</v>
      </c>
      <c r="C198" s="242">
        <v>10.5</v>
      </c>
    </row>
    <row r="199" spans="1:3" ht="33.75">
      <c r="A199" s="238" t="s">
        <v>310</v>
      </c>
      <c r="B199" s="243">
        <v>32510</v>
      </c>
      <c r="C199" s="240">
        <v>10</v>
      </c>
    </row>
    <row r="200" spans="1:3" ht="33.75">
      <c r="A200" s="238" t="s">
        <v>310</v>
      </c>
      <c r="B200" s="243">
        <v>31870</v>
      </c>
      <c r="C200" s="242">
        <v>9.5</v>
      </c>
    </row>
    <row r="201" spans="1:3" ht="33.75">
      <c r="A201" s="238" t="s">
        <v>310</v>
      </c>
      <c r="B201" s="243">
        <v>31250</v>
      </c>
      <c r="C201" s="240">
        <v>9</v>
      </c>
    </row>
    <row r="202" spans="1:3" ht="33.75">
      <c r="A202" s="238" t="s">
        <v>310</v>
      </c>
      <c r="B202" s="243">
        <v>30620</v>
      </c>
      <c r="C202" s="242">
        <v>8.5</v>
      </c>
    </row>
    <row r="203" spans="1:3" ht="33.75">
      <c r="A203" s="238" t="s">
        <v>310</v>
      </c>
      <c r="B203" s="243">
        <v>30020</v>
      </c>
      <c r="C203" s="240">
        <v>8</v>
      </c>
    </row>
    <row r="204" spans="1:3" ht="33.75">
      <c r="A204" s="238" t="s">
        <v>310</v>
      </c>
      <c r="B204" s="243">
        <v>29420</v>
      </c>
      <c r="C204" s="242">
        <v>7.5</v>
      </c>
    </row>
    <row r="205" spans="1:3" ht="33.75">
      <c r="A205" s="238" t="s">
        <v>310</v>
      </c>
      <c r="B205" s="243">
        <v>28810</v>
      </c>
      <c r="C205" s="240">
        <v>7</v>
      </c>
    </row>
    <row r="206" spans="1:3" ht="33.75">
      <c r="A206" s="238" t="s">
        <v>310</v>
      </c>
      <c r="B206" s="243">
        <v>28190</v>
      </c>
      <c r="C206" s="242">
        <v>6.5</v>
      </c>
    </row>
    <row r="207" spans="1:3" ht="33.75">
      <c r="A207" s="238" t="s">
        <v>310</v>
      </c>
      <c r="B207" s="243">
        <v>27580</v>
      </c>
      <c r="C207" s="240">
        <v>6</v>
      </c>
    </row>
    <row r="208" spans="1:3" ht="33.75">
      <c r="A208" s="238" t="s">
        <v>310</v>
      </c>
      <c r="B208" s="243">
        <v>26970</v>
      </c>
      <c r="C208" s="242">
        <v>5.5</v>
      </c>
    </row>
    <row r="209" spans="1:3" ht="33.75">
      <c r="A209" s="238" t="s">
        <v>310</v>
      </c>
      <c r="B209" s="243">
        <v>26350</v>
      </c>
      <c r="C209" s="240">
        <v>5</v>
      </c>
    </row>
    <row r="210" spans="1:3" ht="33.75">
      <c r="A210" s="238" t="s">
        <v>310</v>
      </c>
      <c r="B210" s="243">
        <v>25740</v>
      </c>
      <c r="C210" s="242">
        <v>4.5</v>
      </c>
    </row>
    <row r="211" spans="1:3" ht="33.75">
      <c r="A211" s="238" t="s">
        <v>310</v>
      </c>
      <c r="B211" s="243">
        <v>25140</v>
      </c>
      <c r="C211" s="240">
        <v>4</v>
      </c>
    </row>
    <row r="212" spans="1:3" ht="33.75">
      <c r="A212" s="238" t="s">
        <v>310</v>
      </c>
      <c r="B212" s="243">
        <v>24510</v>
      </c>
      <c r="C212" s="242">
        <v>3.5</v>
      </c>
    </row>
    <row r="213" spans="1:3" ht="33.75">
      <c r="A213" s="238" t="s">
        <v>310</v>
      </c>
      <c r="B213" s="243">
        <v>23910</v>
      </c>
      <c r="C213" s="240">
        <v>3</v>
      </c>
    </row>
    <row r="214" spans="1:3" ht="33.75">
      <c r="A214" s="238" t="s">
        <v>310</v>
      </c>
      <c r="B214" s="243">
        <v>23280</v>
      </c>
      <c r="C214" s="242">
        <v>2.5</v>
      </c>
    </row>
    <row r="215" spans="1:3" ht="33.75">
      <c r="A215" s="238" t="s">
        <v>310</v>
      </c>
      <c r="B215" s="243">
        <v>22670</v>
      </c>
      <c r="C215" s="240">
        <v>2</v>
      </c>
    </row>
    <row r="216" spans="1:3" ht="33.75">
      <c r="A216" s="238" t="s">
        <v>310</v>
      </c>
      <c r="B216" s="243">
        <v>22050</v>
      </c>
      <c r="C216" s="242">
        <v>1.5</v>
      </c>
    </row>
    <row r="217" spans="1:3" ht="33.75">
      <c r="A217" s="244" t="s">
        <v>310</v>
      </c>
      <c r="B217" s="245">
        <v>19860</v>
      </c>
      <c r="C217" s="246">
        <v>1</v>
      </c>
    </row>
    <row r="218" spans="1:3" ht="33.75">
      <c r="A218" s="232" t="s">
        <v>311</v>
      </c>
      <c r="B218" s="249">
        <v>76800</v>
      </c>
      <c r="C218" s="234">
        <v>62</v>
      </c>
    </row>
    <row r="219" spans="1:3" ht="33.75">
      <c r="A219" s="232" t="s">
        <v>311</v>
      </c>
      <c r="B219" s="233">
        <v>75560</v>
      </c>
      <c r="C219" s="234">
        <v>61.5</v>
      </c>
    </row>
    <row r="220" spans="1:3" ht="33.75">
      <c r="A220" s="232" t="s">
        <v>311</v>
      </c>
      <c r="B220" s="233">
        <v>74320</v>
      </c>
      <c r="C220" s="234">
        <v>61</v>
      </c>
    </row>
    <row r="221" spans="1:3" ht="33.75">
      <c r="A221" s="232" t="s">
        <v>311</v>
      </c>
      <c r="B221" s="233">
        <v>73190</v>
      </c>
      <c r="C221" s="234">
        <v>60.5</v>
      </c>
    </row>
    <row r="222" spans="1:3" ht="33.75">
      <c r="A222" s="232" t="s">
        <v>311</v>
      </c>
      <c r="B222" s="233">
        <v>72060</v>
      </c>
      <c r="C222" s="234">
        <v>60</v>
      </c>
    </row>
    <row r="223" spans="1:3" ht="33.75">
      <c r="A223" s="232" t="s">
        <v>311</v>
      </c>
      <c r="B223" s="233">
        <v>70930</v>
      </c>
      <c r="C223" s="234">
        <v>59.5</v>
      </c>
    </row>
    <row r="224" spans="1:3" ht="33.75">
      <c r="A224" s="232" t="s">
        <v>311</v>
      </c>
      <c r="B224" s="252">
        <v>69810</v>
      </c>
      <c r="C224" s="237">
        <v>59</v>
      </c>
    </row>
    <row r="225" spans="1:3" ht="33.75">
      <c r="A225" s="238" t="s">
        <v>311</v>
      </c>
      <c r="B225" s="241">
        <v>69040</v>
      </c>
      <c r="C225" s="240">
        <v>26</v>
      </c>
    </row>
    <row r="226" spans="1:3" ht="33.75">
      <c r="A226" s="238" t="s">
        <v>311</v>
      </c>
      <c r="B226" s="241">
        <v>68000</v>
      </c>
      <c r="C226" s="242">
        <v>25.5</v>
      </c>
    </row>
    <row r="227" spans="1:3" ht="33.75">
      <c r="A227" s="238" t="s">
        <v>311</v>
      </c>
      <c r="B227" s="241">
        <v>66960</v>
      </c>
      <c r="C227" s="240">
        <v>25</v>
      </c>
    </row>
    <row r="228" spans="1:3" ht="33.75">
      <c r="A228" s="238" t="s">
        <v>311</v>
      </c>
      <c r="B228" s="241">
        <v>65910</v>
      </c>
      <c r="C228" s="242">
        <v>24.5</v>
      </c>
    </row>
    <row r="229" spans="1:3" ht="33.75">
      <c r="A229" s="238" t="s">
        <v>311</v>
      </c>
      <c r="B229" s="241">
        <v>64860</v>
      </c>
      <c r="C229" s="240">
        <v>24</v>
      </c>
    </row>
    <row r="230" spans="1:3" ht="33.75">
      <c r="A230" s="238" t="s">
        <v>311</v>
      </c>
      <c r="B230" s="241">
        <v>63810</v>
      </c>
      <c r="C230" s="242">
        <v>23.5</v>
      </c>
    </row>
    <row r="231" spans="1:3" ht="33.75">
      <c r="A231" s="238" t="s">
        <v>311</v>
      </c>
      <c r="B231" s="243">
        <v>62760</v>
      </c>
      <c r="C231" s="240">
        <v>23</v>
      </c>
    </row>
    <row r="232" spans="1:3" ht="33.75">
      <c r="A232" s="238" t="s">
        <v>311</v>
      </c>
      <c r="B232" s="243">
        <v>62100</v>
      </c>
      <c r="C232" s="242">
        <v>22.5</v>
      </c>
    </row>
    <row r="233" spans="1:3" ht="33.75">
      <c r="A233" s="238" t="s">
        <v>311</v>
      </c>
      <c r="B233" s="243">
        <v>61110</v>
      </c>
      <c r="C233" s="240">
        <v>22</v>
      </c>
    </row>
    <row r="234" spans="1:3" ht="33.75">
      <c r="A234" s="238" t="s">
        <v>311</v>
      </c>
      <c r="B234" s="243">
        <v>60150</v>
      </c>
      <c r="C234" s="242">
        <v>21.5</v>
      </c>
    </row>
    <row r="235" spans="1:3" ht="33.75">
      <c r="A235" s="238" t="s">
        <v>311</v>
      </c>
      <c r="B235" s="243">
        <v>59190</v>
      </c>
      <c r="C235" s="240">
        <v>21</v>
      </c>
    </row>
    <row r="236" spans="1:3" ht="33.75">
      <c r="A236" s="238" t="s">
        <v>311</v>
      </c>
      <c r="B236" s="243">
        <v>58260</v>
      </c>
      <c r="C236" s="242">
        <v>20.5</v>
      </c>
    </row>
    <row r="237" spans="1:3" ht="33.75">
      <c r="A237" s="238" t="s">
        <v>311</v>
      </c>
      <c r="B237" s="243">
        <v>57330</v>
      </c>
      <c r="C237" s="240">
        <v>20</v>
      </c>
    </row>
    <row r="238" spans="1:3" ht="33.75">
      <c r="A238" s="238" t="s">
        <v>311</v>
      </c>
      <c r="B238" s="243">
        <v>56450</v>
      </c>
      <c r="C238" s="242">
        <v>19.5</v>
      </c>
    </row>
    <row r="239" spans="1:3" ht="33.75">
      <c r="A239" s="238" t="s">
        <v>311</v>
      </c>
      <c r="B239" s="243">
        <v>55570</v>
      </c>
      <c r="C239" s="240">
        <v>19</v>
      </c>
    </row>
    <row r="240" spans="1:3" ht="33.75">
      <c r="A240" s="238" t="s">
        <v>311</v>
      </c>
      <c r="B240" s="243">
        <v>54690</v>
      </c>
      <c r="C240" s="242">
        <v>18.5</v>
      </c>
    </row>
    <row r="241" spans="1:3" ht="33.75">
      <c r="A241" s="238" t="s">
        <v>311</v>
      </c>
      <c r="B241" s="243">
        <v>53820</v>
      </c>
      <c r="C241" s="240">
        <v>18</v>
      </c>
    </row>
    <row r="242" spans="1:3" ht="33.75">
      <c r="A242" s="238" t="s">
        <v>311</v>
      </c>
      <c r="B242" s="243">
        <v>52940</v>
      </c>
      <c r="C242" s="242">
        <v>17.5</v>
      </c>
    </row>
    <row r="243" spans="1:3" ht="33.75">
      <c r="A243" s="238" t="s">
        <v>311</v>
      </c>
      <c r="B243" s="243">
        <v>52060</v>
      </c>
      <c r="C243" s="240">
        <v>17</v>
      </c>
    </row>
    <row r="244" spans="1:3" ht="33.75">
      <c r="A244" s="238" t="s">
        <v>311</v>
      </c>
      <c r="B244" s="243">
        <v>51170</v>
      </c>
      <c r="C244" s="242">
        <v>16.5</v>
      </c>
    </row>
    <row r="245" spans="1:3" ht="33.75">
      <c r="A245" s="238" t="s">
        <v>311</v>
      </c>
      <c r="B245" s="243">
        <v>50290</v>
      </c>
      <c r="C245" s="240">
        <v>16</v>
      </c>
    </row>
    <row r="246" spans="1:3" ht="33.75">
      <c r="A246" s="238" t="s">
        <v>311</v>
      </c>
      <c r="B246" s="243">
        <v>49420</v>
      </c>
      <c r="C246" s="242">
        <v>15.5</v>
      </c>
    </row>
    <row r="247" spans="1:3" ht="33.75">
      <c r="A247" s="238" t="s">
        <v>311</v>
      </c>
      <c r="B247" s="243">
        <v>48540</v>
      </c>
      <c r="C247" s="240">
        <v>15</v>
      </c>
    </row>
    <row r="248" spans="1:3" ht="33.75">
      <c r="A248" s="238" t="s">
        <v>311</v>
      </c>
      <c r="B248" s="243">
        <v>47660</v>
      </c>
      <c r="C248" s="242">
        <v>14.5</v>
      </c>
    </row>
    <row r="249" spans="1:3" ht="33.75">
      <c r="A249" s="238" t="s">
        <v>311</v>
      </c>
      <c r="B249" s="243">
        <v>46770</v>
      </c>
      <c r="C249" s="240">
        <v>14</v>
      </c>
    </row>
    <row r="250" spans="1:3" ht="33.75">
      <c r="A250" s="238" t="s">
        <v>311</v>
      </c>
      <c r="B250" s="243">
        <v>45890</v>
      </c>
      <c r="C250" s="242">
        <v>13.5</v>
      </c>
    </row>
    <row r="251" spans="1:3" ht="33.75">
      <c r="A251" s="238" t="s">
        <v>311</v>
      </c>
      <c r="B251" s="243">
        <v>45010</v>
      </c>
      <c r="C251" s="240">
        <v>13</v>
      </c>
    </row>
    <row r="252" spans="1:3" ht="33.75">
      <c r="A252" s="238" t="s">
        <v>311</v>
      </c>
      <c r="B252" s="243">
        <v>44170</v>
      </c>
      <c r="C252" s="242">
        <v>12.5</v>
      </c>
    </row>
    <row r="253" spans="1:3" ht="33.75">
      <c r="A253" s="238" t="s">
        <v>311</v>
      </c>
      <c r="B253" s="243">
        <v>43320</v>
      </c>
      <c r="C253" s="240">
        <v>12</v>
      </c>
    </row>
    <row r="254" spans="1:3" ht="33.75">
      <c r="A254" s="238" t="s">
        <v>311</v>
      </c>
      <c r="B254" s="243">
        <v>42510</v>
      </c>
      <c r="C254" s="242">
        <v>11.5</v>
      </c>
    </row>
    <row r="255" spans="1:3" ht="33.75">
      <c r="A255" s="238" t="s">
        <v>311</v>
      </c>
      <c r="B255" s="243">
        <v>41720</v>
      </c>
      <c r="C255" s="240">
        <v>11</v>
      </c>
    </row>
    <row r="256" spans="1:3" ht="33.75">
      <c r="A256" s="238" t="s">
        <v>311</v>
      </c>
      <c r="B256" s="243">
        <v>40910</v>
      </c>
      <c r="C256" s="242">
        <v>10.5</v>
      </c>
    </row>
    <row r="257" spans="1:3" ht="33.75">
      <c r="A257" s="238" t="s">
        <v>311</v>
      </c>
      <c r="B257" s="243">
        <v>40090</v>
      </c>
      <c r="C257" s="240">
        <v>10</v>
      </c>
    </row>
    <row r="258" spans="1:3" ht="33.75">
      <c r="A258" s="238" t="s">
        <v>311</v>
      </c>
      <c r="B258" s="243">
        <v>39330</v>
      </c>
      <c r="C258" s="242">
        <v>9.5</v>
      </c>
    </row>
    <row r="259" spans="1:3" ht="33.75">
      <c r="A259" s="238" t="s">
        <v>311</v>
      </c>
      <c r="B259" s="243">
        <v>38550</v>
      </c>
      <c r="C259" s="240">
        <v>9</v>
      </c>
    </row>
    <row r="260" spans="1:3" ht="33.75">
      <c r="A260" s="238" t="s">
        <v>311</v>
      </c>
      <c r="B260" s="243">
        <v>37780</v>
      </c>
      <c r="C260" s="242">
        <v>8.5</v>
      </c>
    </row>
    <row r="261" spans="1:3" ht="33.75">
      <c r="A261" s="238" t="s">
        <v>311</v>
      </c>
      <c r="B261" s="243">
        <v>37020</v>
      </c>
      <c r="C261" s="240">
        <v>8</v>
      </c>
    </row>
    <row r="262" spans="1:3" ht="33.75">
      <c r="A262" s="238" t="s">
        <v>311</v>
      </c>
      <c r="B262" s="243">
        <v>36240</v>
      </c>
      <c r="C262" s="242">
        <v>7.5</v>
      </c>
    </row>
    <row r="263" spans="1:3" ht="33.75">
      <c r="A263" s="238" t="s">
        <v>311</v>
      </c>
      <c r="B263" s="243">
        <v>35480</v>
      </c>
      <c r="C263" s="240">
        <v>7</v>
      </c>
    </row>
    <row r="264" spans="1:3" ht="33.75">
      <c r="A264" s="238" t="s">
        <v>311</v>
      </c>
      <c r="B264" s="243">
        <v>34690</v>
      </c>
      <c r="C264" s="242">
        <v>6.5</v>
      </c>
    </row>
    <row r="265" spans="1:3" ht="33.75">
      <c r="A265" s="238" t="s">
        <v>311</v>
      </c>
      <c r="B265" s="243">
        <v>33920</v>
      </c>
      <c r="C265" s="240">
        <v>6</v>
      </c>
    </row>
    <row r="266" spans="1:3" ht="33.75">
      <c r="A266" s="238" t="s">
        <v>311</v>
      </c>
      <c r="B266" s="243">
        <v>33150</v>
      </c>
      <c r="C266" s="242">
        <v>5.5</v>
      </c>
    </row>
    <row r="267" spans="1:3" ht="33.75">
      <c r="A267" s="238" t="s">
        <v>311</v>
      </c>
      <c r="B267" s="243">
        <v>32390</v>
      </c>
      <c r="C267" s="240">
        <v>5</v>
      </c>
    </row>
    <row r="268" spans="1:3" ht="33.75">
      <c r="A268" s="238" t="s">
        <v>311</v>
      </c>
      <c r="B268" s="243">
        <v>31630</v>
      </c>
      <c r="C268" s="242">
        <v>4.5</v>
      </c>
    </row>
    <row r="269" spans="1:3" ht="33.75">
      <c r="A269" s="238" t="s">
        <v>311</v>
      </c>
      <c r="B269" s="243">
        <v>30850</v>
      </c>
      <c r="C269" s="240">
        <v>4</v>
      </c>
    </row>
    <row r="270" spans="1:3" ht="33.75">
      <c r="A270" s="238" t="s">
        <v>311</v>
      </c>
      <c r="B270" s="243">
        <v>30090</v>
      </c>
      <c r="C270" s="242">
        <v>3.5</v>
      </c>
    </row>
    <row r="271" spans="1:3" ht="33.75">
      <c r="A271" s="238" t="s">
        <v>311</v>
      </c>
      <c r="B271" s="243">
        <v>29330</v>
      </c>
      <c r="C271" s="240">
        <v>3</v>
      </c>
    </row>
    <row r="272" spans="1:3" ht="33.75">
      <c r="A272" s="238" t="s">
        <v>311</v>
      </c>
      <c r="B272" s="243">
        <v>28590</v>
      </c>
      <c r="C272" s="242">
        <v>2.5</v>
      </c>
    </row>
    <row r="273" spans="1:3" ht="33.75">
      <c r="A273" s="238" t="s">
        <v>311</v>
      </c>
      <c r="B273" s="243">
        <v>27840</v>
      </c>
      <c r="C273" s="240">
        <v>2</v>
      </c>
    </row>
    <row r="274" spans="1:3" ht="33.75">
      <c r="A274" s="238" t="s">
        <v>311</v>
      </c>
      <c r="B274" s="243">
        <v>27090</v>
      </c>
      <c r="C274" s="242">
        <v>1.5</v>
      </c>
    </row>
    <row r="275" spans="1:3" ht="33.75">
      <c r="A275" s="244" t="s">
        <v>311</v>
      </c>
      <c r="B275" s="245">
        <v>24400</v>
      </c>
      <c r="C275" s="246">
        <v>1</v>
      </c>
    </row>
    <row r="276" spans="1:3" ht="33.75">
      <c r="A276" s="238" t="s">
        <v>312</v>
      </c>
      <c r="B276" s="247">
        <v>76800</v>
      </c>
      <c r="C276" s="240">
        <v>22</v>
      </c>
    </row>
    <row r="277" spans="1:3" ht="33.75">
      <c r="A277" s="238" t="s">
        <v>312</v>
      </c>
      <c r="B277" s="247">
        <v>75560</v>
      </c>
      <c r="C277" s="242">
        <v>21.5</v>
      </c>
    </row>
    <row r="278" spans="1:3" ht="33.75">
      <c r="A278" s="238" t="s">
        <v>312</v>
      </c>
      <c r="B278" s="247">
        <v>74320</v>
      </c>
      <c r="C278" s="240">
        <v>21</v>
      </c>
    </row>
    <row r="279" spans="1:3" ht="33.75">
      <c r="A279" s="238" t="s">
        <v>312</v>
      </c>
      <c r="B279" s="247">
        <v>73190</v>
      </c>
      <c r="C279" s="242">
        <v>20.5</v>
      </c>
    </row>
    <row r="280" spans="1:3" ht="33.75">
      <c r="A280" s="238" t="s">
        <v>312</v>
      </c>
      <c r="B280" s="247">
        <v>72060</v>
      </c>
      <c r="C280" s="240">
        <v>20</v>
      </c>
    </row>
    <row r="281" spans="1:3" ht="33.75">
      <c r="A281" s="238" t="s">
        <v>312</v>
      </c>
      <c r="B281" s="247">
        <v>70930</v>
      </c>
      <c r="C281" s="242">
        <v>19.5</v>
      </c>
    </row>
    <row r="282" spans="1:3" ht="33.75">
      <c r="A282" s="238" t="s">
        <v>312</v>
      </c>
      <c r="B282" s="253">
        <v>69810</v>
      </c>
      <c r="C282" s="240">
        <v>19</v>
      </c>
    </row>
    <row r="283" spans="1:3" ht="33.75">
      <c r="A283" s="238" t="s">
        <v>312</v>
      </c>
      <c r="B283" s="253">
        <v>68590</v>
      </c>
      <c r="C283" s="242">
        <v>18.5</v>
      </c>
    </row>
    <row r="284" spans="1:3" ht="33.75">
      <c r="A284" s="238" t="s">
        <v>312</v>
      </c>
      <c r="B284" s="253">
        <v>67430</v>
      </c>
      <c r="C284" s="240">
        <v>18</v>
      </c>
    </row>
    <row r="285" spans="1:3" ht="33.75">
      <c r="A285" s="238" t="s">
        <v>312</v>
      </c>
      <c r="B285" s="253">
        <v>66280</v>
      </c>
      <c r="C285" s="242">
        <v>17.5</v>
      </c>
    </row>
    <row r="286" spans="1:3" ht="33.75">
      <c r="A286" s="238" t="s">
        <v>312</v>
      </c>
      <c r="B286" s="253">
        <v>65100</v>
      </c>
      <c r="C286" s="240">
        <v>17</v>
      </c>
    </row>
    <row r="287" spans="1:3" ht="33.75">
      <c r="A287" s="238" t="s">
        <v>312</v>
      </c>
      <c r="B287" s="243">
        <v>63960</v>
      </c>
      <c r="C287" s="242">
        <v>16.5</v>
      </c>
    </row>
    <row r="288" spans="1:3" ht="33.75">
      <c r="A288" s="238" t="s">
        <v>312</v>
      </c>
      <c r="B288" s="243">
        <v>62820</v>
      </c>
      <c r="C288" s="240">
        <v>16</v>
      </c>
    </row>
    <row r="289" spans="1:3" ht="33.75">
      <c r="A289" s="238" t="s">
        <v>312</v>
      </c>
      <c r="B289" s="243">
        <v>61640</v>
      </c>
      <c r="C289" s="242">
        <v>15.5</v>
      </c>
    </row>
    <row r="290" spans="1:3" ht="33.75">
      <c r="A290" s="238" t="s">
        <v>312</v>
      </c>
      <c r="B290" s="243">
        <v>60500</v>
      </c>
      <c r="C290" s="240">
        <v>15</v>
      </c>
    </row>
    <row r="291" spans="1:3" ht="33.75">
      <c r="A291" s="238" t="s">
        <v>312</v>
      </c>
      <c r="B291" s="243">
        <v>59340</v>
      </c>
      <c r="C291" s="242">
        <v>14.5</v>
      </c>
    </row>
    <row r="292" spans="1:3" ht="33.75">
      <c r="A292" s="238" t="s">
        <v>312</v>
      </c>
      <c r="B292" s="243">
        <v>58210</v>
      </c>
      <c r="C292" s="240">
        <v>14</v>
      </c>
    </row>
    <row r="293" spans="1:3" ht="33.75">
      <c r="A293" s="238" t="s">
        <v>312</v>
      </c>
      <c r="B293" s="243">
        <v>57050</v>
      </c>
      <c r="C293" s="242">
        <v>13.5</v>
      </c>
    </row>
    <row r="294" spans="1:3" ht="33.75">
      <c r="A294" s="238" t="s">
        <v>312</v>
      </c>
      <c r="B294" s="243">
        <v>55930</v>
      </c>
      <c r="C294" s="240">
        <v>13</v>
      </c>
    </row>
    <row r="295" spans="1:3" ht="33.75">
      <c r="A295" s="238" t="s">
        <v>312</v>
      </c>
      <c r="B295" s="243">
        <v>54780</v>
      </c>
      <c r="C295" s="242">
        <v>12.5</v>
      </c>
    </row>
    <row r="296" spans="1:3" ht="33.75">
      <c r="A296" s="238" t="s">
        <v>312</v>
      </c>
      <c r="B296" s="243">
        <v>53640</v>
      </c>
      <c r="C296" s="240">
        <v>12</v>
      </c>
    </row>
    <row r="297" spans="1:3" ht="33.75">
      <c r="A297" s="238" t="s">
        <v>312</v>
      </c>
      <c r="B297" s="243">
        <v>52520</v>
      </c>
      <c r="C297" s="242">
        <v>11.5</v>
      </c>
    </row>
    <row r="298" spans="1:3" ht="33.75">
      <c r="A298" s="238" t="s">
        <v>312</v>
      </c>
      <c r="B298" s="243">
        <v>51380</v>
      </c>
      <c r="C298" s="240">
        <v>11</v>
      </c>
    </row>
    <row r="299" spans="1:3" ht="33.75">
      <c r="A299" s="238" t="s">
        <v>312</v>
      </c>
      <c r="B299" s="243">
        <v>50250</v>
      </c>
      <c r="C299" s="242">
        <v>10.5</v>
      </c>
    </row>
    <row r="300" spans="1:3" ht="33.75">
      <c r="A300" s="238" t="s">
        <v>312</v>
      </c>
      <c r="B300" s="243">
        <v>49120</v>
      </c>
      <c r="C300" s="240">
        <v>10</v>
      </c>
    </row>
    <row r="301" spans="1:3" ht="33.75">
      <c r="A301" s="238" t="s">
        <v>312</v>
      </c>
      <c r="B301" s="243">
        <v>48010</v>
      </c>
      <c r="C301" s="242">
        <v>9.5</v>
      </c>
    </row>
    <row r="302" spans="1:3" ht="33.75">
      <c r="A302" s="238" t="s">
        <v>312</v>
      </c>
      <c r="B302" s="243">
        <v>46880</v>
      </c>
      <c r="C302" s="240">
        <v>9</v>
      </c>
    </row>
    <row r="303" spans="1:3" ht="33.75">
      <c r="A303" s="238" t="s">
        <v>312</v>
      </c>
      <c r="B303" s="243">
        <v>45770</v>
      </c>
      <c r="C303" s="242">
        <v>8.5</v>
      </c>
    </row>
    <row r="304" spans="1:3" ht="33.75">
      <c r="A304" s="238" t="s">
        <v>312</v>
      </c>
      <c r="B304" s="243">
        <v>44660</v>
      </c>
      <c r="C304" s="240">
        <v>8</v>
      </c>
    </row>
    <row r="305" spans="1:3" ht="33.75">
      <c r="A305" s="238" t="s">
        <v>312</v>
      </c>
      <c r="B305" s="243">
        <v>43560</v>
      </c>
      <c r="C305" s="242">
        <v>7.5</v>
      </c>
    </row>
    <row r="306" spans="1:3" ht="33.75">
      <c r="A306" s="238" t="s">
        <v>312</v>
      </c>
      <c r="B306" s="243">
        <v>42480</v>
      </c>
      <c r="C306" s="240">
        <v>7</v>
      </c>
    </row>
    <row r="307" spans="1:3" ht="33.75">
      <c r="A307" s="238" t="s">
        <v>312</v>
      </c>
      <c r="B307" s="243">
        <v>41400</v>
      </c>
      <c r="C307" s="242">
        <v>6.5</v>
      </c>
    </row>
    <row r="308" spans="1:3" ht="33.75">
      <c r="A308" s="238" t="s">
        <v>312</v>
      </c>
      <c r="B308" s="243">
        <v>40360</v>
      </c>
      <c r="C308" s="240">
        <v>6</v>
      </c>
    </row>
    <row r="309" spans="1:3" ht="33.75">
      <c r="A309" s="238" t="s">
        <v>312</v>
      </c>
      <c r="B309" s="243">
        <v>39300</v>
      </c>
      <c r="C309" s="242">
        <v>5.5</v>
      </c>
    </row>
    <row r="310" spans="1:3" ht="33.75">
      <c r="A310" s="238" t="s">
        <v>312</v>
      </c>
      <c r="B310" s="243">
        <v>38260</v>
      </c>
      <c r="C310" s="240">
        <v>5</v>
      </c>
    </row>
    <row r="311" spans="1:3" ht="33.75">
      <c r="A311" s="238" t="s">
        <v>312</v>
      </c>
      <c r="B311" s="243">
        <v>37240</v>
      </c>
      <c r="C311" s="242">
        <v>4.5</v>
      </c>
    </row>
    <row r="312" spans="1:3" ht="33.75">
      <c r="A312" s="238" t="s">
        <v>312</v>
      </c>
      <c r="B312" s="243">
        <v>36220</v>
      </c>
      <c r="C312" s="240">
        <v>4</v>
      </c>
    </row>
    <row r="313" spans="1:3" ht="33.75">
      <c r="A313" s="238" t="s">
        <v>312</v>
      </c>
      <c r="B313" s="243">
        <v>35340</v>
      </c>
      <c r="C313" s="242">
        <v>3.5</v>
      </c>
    </row>
    <row r="314" spans="1:3" ht="33.75">
      <c r="A314" s="238" t="s">
        <v>312</v>
      </c>
      <c r="B314" s="243">
        <v>34440</v>
      </c>
      <c r="C314" s="240">
        <v>3</v>
      </c>
    </row>
    <row r="315" spans="1:3" ht="33.75">
      <c r="A315" s="238" t="s">
        <v>312</v>
      </c>
      <c r="B315" s="243">
        <v>33570</v>
      </c>
      <c r="C315" s="242">
        <v>2.5</v>
      </c>
    </row>
    <row r="316" spans="1:3" ht="33.75">
      <c r="A316" s="238" t="s">
        <v>312</v>
      </c>
      <c r="B316" s="243">
        <v>32680</v>
      </c>
      <c r="C316" s="240">
        <v>2</v>
      </c>
    </row>
    <row r="317" spans="1:3" ht="33.75">
      <c r="A317" s="238" t="s">
        <v>312</v>
      </c>
      <c r="B317" s="243">
        <v>31820</v>
      </c>
      <c r="C317" s="242">
        <v>1.5</v>
      </c>
    </row>
    <row r="318" spans="1:3" ht="33.75">
      <c r="A318" s="238" t="s">
        <v>312</v>
      </c>
      <c r="B318" s="245">
        <v>29980</v>
      </c>
      <c r="C318" s="246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U12" sqref="U12"/>
    </sheetView>
  </sheetViews>
  <sheetFormatPr defaultColWidth="9.140625" defaultRowHeight="12.75"/>
  <cols>
    <col min="1" max="1" width="7.28125" style="140" customWidth="1"/>
    <col min="2" max="2" width="14.7109375" style="140" customWidth="1"/>
    <col min="3" max="3" width="10.57421875" style="140" customWidth="1"/>
    <col min="4" max="4" width="5.57421875" style="140" customWidth="1"/>
    <col min="5" max="10" width="4.140625" style="140" customWidth="1"/>
    <col min="11" max="11" width="5.57421875" style="140" customWidth="1"/>
    <col min="12" max="12" width="4.57421875" style="140" customWidth="1"/>
    <col min="13" max="13" width="7.140625" style="140" customWidth="1"/>
    <col min="14" max="14" width="7.28125" style="140" customWidth="1"/>
    <col min="15" max="15" width="6.421875" style="140" customWidth="1"/>
    <col min="16" max="16" width="8.00390625" style="140" customWidth="1"/>
    <col min="17" max="17" width="5.00390625" style="140" customWidth="1"/>
    <col min="18" max="18" width="6.00390625" style="140" customWidth="1"/>
    <col min="19" max="19" width="6.8515625" style="140" customWidth="1"/>
    <col min="20" max="20" width="7.8515625" style="140" customWidth="1"/>
    <col min="21" max="21" width="8.28125" style="140" customWidth="1"/>
    <col min="22" max="22" width="7.28125" style="140" customWidth="1"/>
    <col min="23" max="23" width="9.7109375" style="140" customWidth="1"/>
    <col min="24" max="24" width="10.7109375" style="140" customWidth="1"/>
    <col min="25" max="16384" width="9.140625" style="140" customWidth="1"/>
  </cols>
  <sheetData>
    <row r="1" spans="21:23" ht="21">
      <c r="U1" s="141" t="s">
        <v>282</v>
      </c>
      <c r="V1" s="141"/>
      <c r="W1" s="141"/>
    </row>
    <row r="2" spans="1:23" ht="23.25" customHeight="1">
      <c r="A2" s="141" t="s">
        <v>283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3" s="143" customFormat="1" ht="22.5" customHeight="1">
      <c r="A3" s="142" t="s">
        <v>284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</row>
    <row r="4" spans="1:23" s="143" customFormat="1" ht="21.75" customHeight="1">
      <c r="A4" s="142" t="s">
        <v>248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1:23" ht="12" customHeight="1" thickBo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</row>
    <row r="6" spans="1:24" s="143" customFormat="1" ht="28.5" customHeight="1" thickTop="1">
      <c r="A6" s="145" t="s">
        <v>249</v>
      </c>
      <c r="B6" s="146" t="s">
        <v>250</v>
      </c>
      <c r="C6" s="147"/>
      <c r="D6" s="148" t="s">
        <v>251</v>
      </c>
      <c r="E6" s="149" t="s">
        <v>252</v>
      </c>
      <c r="F6" s="150"/>
      <c r="G6" s="150"/>
      <c r="H6" s="150"/>
      <c r="I6" s="150"/>
      <c r="J6" s="150"/>
      <c r="K6" s="151" t="s">
        <v>253</v>
      </c>
      <c r="L6" s="152" t="s">
        <v>254</v>
      </c>
      <c r="M6" s="153"/>
      <c r="N6" s="154" t="s">
        <v>285</v>
      </c>
      <c r="O6" s="154"/>
      <c r="P6" s="153"/>
      <c r="Q6" s="152" t="s">
        <v>286</v>
      </c>
      <c r="R6" s="153"/>
      <c r="S6" s="152" t="s">
        <v>287</v>
      </c>
      <c r="T6" s="154"/>
      <c r="U6" s="154"/>
      <c r="V6" s="146" t="s">
        <v>255</v>
      </c>
      <c r="W6" s="98" t="s">
        <v>257</v>
      </c>
      <c r="X6" s="155"/>
    </row>
    <row r="7" spans="1:24" s="143" customFormat="1" ht="18.75">
      <c r="A7" s="156" t="s">
        <v>258</v>
      </c>
      <c r="B7" s="157" t="s">
        <v>259</v>
      </c>
      <c r="C7" s="158" t="s">
        <v>253</v>
      </c>
      <c r="D7" s="159" t="s">
        <v>260</v>
      </c>
      <c r="E7" s="160" t="s">
        <v>261</v>
      </c>
      <c r="F7" s="161"/>
      <c r="G7" s="161" t="s">
        <v>262</v>
      </c>
      <c r="H7" s="161"/>
      <c r="I7" s="162" t="s">
        <v>263</v>
      </c>
      <c r="J7" s="163"/>
      <c r="K7" s="164" t="s">
        <v>264</v>
      </c>
      <c r="L7" s="165" t="s">
        <v>288</v>
      </c>
      <c r="M7" s="166"/>
      <c r="N7" s="167" t="s">
        <v>289</v>
      </c>
      <c r="O7" s="167"/>
      <c r="P7" s="168"/>
      <c r="Q7" s="169" t="s">
        <v>290</v>
      </c>
      <c r="R7" s="168"/>
      <c r="S7" s="170" t="s">
        <v>291</v>
      </c>
      <c r="T7" s="171"/>
      <c r="U7" s="172"/>
      <c r="V7" s="173" t="s">
        <v>266</v>
      </c>
      <c r="W7" s="112" t="s">
        <v>268</v>
      </c>
      <c r="X7" s="155"/>
    </row>
    <row r="8" spans="1:24" s="182" customFormat="1" ht="15.75">
      <c r="A8" s="174" t="s">
        <v>269</v>
      </c>
      <c r="B8" s="175"/>
      <c r="C8" s="176"/>
      <c r="D8" s="175"/>
      <c r="E8" s="174" t="s">
        <v>270</v>
      </c>
      <c r="F8" s="177" t="s">
        <v>271</v>
      </c>
      <c r="G8" s="177" t="s">
        <v>270</v>
      </c>
      <c r="H8" s="177" t="s">
        <v>271</v>
      </c>
      <c r="I8" s="177" t="s">
        <v>270</v>
      </c>
      <c r="J8" s="178" t="s">
        <v>271</v>
      </c>
      <c r="K8" s="177"/>
      <c r="L8" s="174" t="s">
        <v>272</v>
      </c>
      <c r="M8" s="177" t="s">
        <v>273</v>
      </c>
      <c r="N8" s="179" t="s">
        <v>292</v>
      </c>
      <c r="O8" s="179" t="s">
        <v>293</v>
      </c>
      <c r="P8" s="179" t="s">
        <v>294</v>
      </c>
      <c r="Q8" s="174" t="s">
        <v>272</v>
      </c>
      <c r="R8" s="174" t="s">
        <v>273</v>
      </c>
      <c r="S8" s="179" t="s">
        <v>292</v>
      </c>
      <c r="T8" s="179" t="s">
        <v>293</v>
      </c>
      <c r="U8" s="180" t="s">
        <v>294</v>
      </c>
      <c r="V8" s="177" t="s">
        <v>274</v>
      </c>
      <c r="W8" s="121" t="s">
        <v>276</v>
      </c>
      <c r="X8" s="181"/>
    </row>
    <row r="9" spans="1:24" ht="21">
      <c r="A9" s="183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5"/>
      <c r="X9" s="186"/>
    </row>
    <row r="10" spans="1:24" ht="21">
      <c r="A10" s="187"/>
      <c r="B10" s="188"/>
      <c r="C10" s="188"/>
      <c r="D10" s="189"/>
      <c r="E10" s="189"/>
      <c r="F10" s="189"/>
      <c r="G10" s="189"/>
      <c r="H10" s="189"/>
      <c r="I10" s="189"/>
      <c r="J10" s="189"/>
      <c r="K10" s="190"/>
      <c r="L10" s="189"/>
      <c r="M10" s="189"/>
      <c r="N10" s="189"/>
      <c r="O10" s="189"/>
      <c r="P10" s="189"/>
      <c r="Q10" s="189"/>
      <c r="R10" s="188"/>
      <c r="S10" s="188"/>
      <c r="T10" s="188"/>
      <c r="U10" s="188"/>
      <c r="V10" s="188"/>
      <c r="W10" s="191"/>
      <c r="X10" s="186"/>
    </row>
    <row r="11" spans="1:24" ht="21">
      <c r="A11" s="192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91"/>
      <c r="X11" s="186"/>
    </row>
    <row r="12" spans="1:24" ht="21">
      <c r="A12" s="192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91"/>
      <c r="X12" s="186"/>
    </row>
    <row r="13" spans="1:24" ht="21">
      <c r="A13" s="192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91"/>
      <c r="X13" s="186"/>
    </row>
    <row r="14" spans="1:24" ht="21">
      <c r="A14" s="192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91"/>
      <c r="X14" s="186"/>
    </row>
    <row r="15" spans="1:24" ht="21">
      <c r="A15" s="192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91"/>
      <c r="X15" s="186"/>
    </row>
    <row r="16" spans="1:24" ht="21">
      <c r="A16" s="192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91"/>
      <c r="X16" s="186"/>
    </row>
    <row r="17" spans="1:24" ht="21">
      <c r="A17" s="192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91"/>
      <c r="X17" s="186"/>
    </row>
    <row r="18" spans="1:24" ht="21">
      <c r="A18" s="192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91"/>
      <c r="X18" s="186"/>
    </row>
    <row r="19" spans="1:24" ht="21">
      <c r="A19" s="192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91"/>
      <c r="X19" s="186"/>
    </row>
    <row r="20" spans="1:24" ht="21.75" thickBot="1">
      <c r="A20" s="193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5"/>
      <c r="X20" s="186"/>
    </row>
    <row r="21" ht="17.25" customHeight="1" thickTop="1"/>
    <row r="22" spans="2:13" s="143" customFormat="1" ht="21">
      <c r="B22" s="196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</row>
    <row r="23" spans="2:22" s="143" customFormat="1" ht="21">
      <c r="B23" s="197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P23" s="198" t="s">
        <v>277</v>
      </c>
      <c r="Q23" s="143" t="s">
        <v>278</v>
      </c>
      <c r="V23" s="198" t="s">
        <v>279</v>
      </c>
    </row>
    <row r="24" s="143" customFormat="1" ht="18.75">
      <c r="Q24" s="143" t="s">
        <v>295</v>
      </c>
    </row>
    <row r="25" ht="21">
      <c r="P25" s="143" t="s">
        <v>281</v>
      </c>
    </row>
    <row r="26" ht="21">
      <c r="T26" s="140" t="s">
        <v>250</v>
      </c>
    </row>
  </sheetData>
  <sheetProtection/>
  <mergeCells count="14">
    <mergeCell ref="I7:J7"/>
    <mergeCell ref="L7:M7"/>
    <mergeCell ref="N7:P7"/>
    <mergeCell ref="Q7:R7"/>
    <mergeCell ref="S7:U7"/>
    <mergeCell ref="U1:W1"/>
    <mergeCell ref="A2:W2"/>
    <mergeCell ref="A3:W3"/>
    <mergeCell ref="A4:W4"/>
    <mergeCell ref="E6:J6"/>
    <mergeCell ref="L6:M6"/>
    <mergeCell ref="N6:P6"/>
    <mergeCell ref="Q6:R6"/>
    <mergeCell ref="S6:U6"/>
  </mergeCells>
  <printOptions horizontalCentered="1"/>
  <pageMargins left="0" right="0" top="0.7480314960629921" bottom="0.7480314960629921" header="0.31496062992125984" footer="0.31496062992125984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U12" sqref="U12"/>
    </sheetView>
  </sheetViews>
  <sheetFormatPr defaultColWidth="9.140625" defaultRowHeight="12.75"/>
  <cols>
    <col min="1" max="1" width="7.28125" style="83" customWidth="1"/>
    <col min="2" max="2" width="14.7109375" style="83" customWidth="1"/>
    <col min="3" max="3" width="14.8515625" style="83" customWidth="1"/>
    <col min="4" max="4" width="5.57421875" style="83" customWidth="1"/>
    <col min="5" max="10" width="4.140625" style="83" customWidth="1"/>
    <col min="11" max="11" width="5.57421875" style="83" customWidth="1"/>
    <col min="12" max="12" width="4.57421875" style="83" customWidth="1"/>
    <col min="13" max="13" width="7.140625" style="83" customWidth="1"/>
    <col min="14" max="14" width="7.28125" style="83" customWidth="1"/>
    <col min="15" max="15" width="8.421875" style="83" customWidth="1"/>
    <col min="16" max="16" width="9.421875" style="83" customWidth="1"/>
    <col min="17" max="17" width="5.00390625" style="83" customWidth="1"/>
    <col min="18" max="18" width="7.28125" style="83" customWidth="1"/>
    <col min="19" max="19" width="6.8515625" style="83" customWidth="1"/>
    <col min="20" max="20" width="7.8515625" style="83" customWidth="1"/>
    <col min="21" max="21" width="8.8515625" style="83" customWidth="1"/>
    <col min="22" max="22" width="7.28125" style="83" customWidth="1"/>
    <col min="23" max="23" width="11.8515625" style="83" customWidth="1"/>
    <col min="24" max="24" width="10.7109375" style="83" customWidth="1"/>
    <col min="25" max="16384" width="9.140625" style="83" customWidth="1"/>
  </cols>
  <sheetData>
    <row r="1" spans="21:23" ht="21">
      <c r="U1" s="84" t="s">
        <v>296</v>
      </c>
      <c r="V1" s="84"/>
      <c r="W1" s="84"/>
    </row>
    <row r="2" spans="1:23" ht="23.25" customHeight="1">
      <c r="A2" s="84" t="s">
        <v>297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s="87" customFormat="1" ht="22.5" customHeight="1">
      <c r="A3" s="86" t="s">
        <v>298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3" s="87" customFormat="1" ht="21.75" customHeight="1">
      <c r="A4" s="86" t="s">
        <v>248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ht="12" customHeight="1" thickBo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</row>
    <row r="6" spans="1:24" s="87" customFormat="1" ht="28.5" customHeight="1" thickTop="1">
      <c r="A6" s="89" t="s">
        <v>249</v>
      </c>
      <c r="B6" s="90" t="s">
        <v>250</v>
      </c>
      <c r="C6" s="91"/>
      <c r="D6" s="92" t="s">
        <v>251</v>
      </c>
      <c r="E6" s="93" t="s">
        <v>252</v>
      </c>
      <c r="F6" s="94"/>
      <c r="G6" s="94"/>
      <c r="H6" s="94"/>
      <c r="I6" s="94"/>
      <c r="J6" s="94"/>
      <c r="K6" s="199" t="s">
        <v>253</v>
      </c>
      <c r="L6" s="96" t="s">
        <v>254</v>
      </c>
      <c r="M6" s="97"/>
      <c r="N6" s="200" t="s">
        <v>285</v>
      </c>
      <c r="O6" s="200"/>
      <c r="P6" s="97"/>
      <c r="Q6" s="96" t="s">
        <v>286</v>
      </c>
      <c r="R6" s="97"/>
      <c r="S6" s="96" t="s">
        <v>287</v>
      </c>
      <c r="T6" s="200"/>
      <c r="U6" s="200"/>
      <c r="V6" s="90" t="s">
        <v>255</v>
      </c>
      <c r="W6" s="98" t="s">
        <v>257</v>
      </c>
      <c r="X6" s="99"/>
    </row>
    <row r="7" spans="1:24" s="87" customFormat="1" ht="18.75">
      <c r="A7" s="100" t="s">
        <v>258</v>
      </c>
      <c r="B7" s="101" t="s">
        <v>259</v>
      </c>
      <c r="C7" s="102" t="s">
        <v>253</v>
      </c>
      <c r="D7" s="103" t="s">
        <v>260</v>
      </c>
      <c r="E7" s="104" t="s">
        <v>261</v>
      </c>
      <c r="F7" s="105"/>
      <c r="G7" s="105" t="s">
        <v>262</v>
      </c>
      <c r="H7" s="105"/>
      <c r="I7" s="106" t="s">
        <v>263</v>
      </c>
      <c r="J7" s="107"/>
      <c r="K7" s="108" t="s">
        <v>264</v>
      </c>
      <c r="L7" s="165" t="s">
        <v>299</v>
      </c>
      <c r="M7" s="166"/>
      <c r="N7" s="167" t="s">
        <v>289</v>
      </c>
      <c r="O7" s="167"/>
      <c r="P7" s="168"/>
      <c r="Q7" s="169" t="s">
        <v>290</v>
      </c>
      <c r="R7" s="168"/>
      <c r="S7" s="170" t="s">
        <v>291</v>
      </c>
      <c r="T7" s="171"/>
      <c r="U7" s="171"/>
      <c r="V7" s="111" t="s">
        <v>266</v>
      </c>
      <c r="W7" s="112" t="s">
        <v>268</v>
      </c>
      <c r="X7" s="99"/>
    </row>
    <row r="8" spans="1:24" s="206" customFormat="1" ht="15.75">
      <c r="A8" s="113" t="s">
        <v>269</v>
      </c>
      <c r="B8" s="201"/>
      <c r="C8" s="202"/>
      <c r="D8" s="201"/>
      <c r="E8" s="113" t="s">
        <v>270</v>
      </c>
      <c r="F8" s="203" t="s">
        <v>271</v>
      </c>
      <c r="G8" s="203" t="s">
        <v>270</v>
      </c>
      <c r="H8" s="203" t="s">
        <v>271</v>
      </c>
      <c r="I8" s="203" t="s">
        <v>270</v>
      </c>
      <c r="J8" s="121" t="s">
        <v>271</v>
      </c>
      <c r="K8" s="203"/>
      <c r="L8" s="113" t="s">
        <v>272</v>
      </c>
      <c r="M8" s="203" t="s">
        <v>273</v>
      </c>
      <c r="N8" s="204" t="s">
        <v>292</v>
      </c>
      <c r="O8" s="204" t="s">
        <v>293</v>
      </c>
      <c r="P8" s="204" t="s">
        <v>294</v>
      </c>
      <c r="Q8" s="113" t="s">
        <v>272</v>
      </c>
      <c r="R8" s="113" t="s">
        <v>273</v>
      </c>
      <c r="S8" s="204" t="s">
        <v>292</v>
      </c>
      <c r="T8" s="204" t="s">
        <v>293</v>
      </c>
      <c r="U8" s="180" t="s">
        <v>294</v>
      </c>
      <c r="V8" s="203" t="s">
        <v>274</v>
      </c>
      <c r="W8" s="121" t="s">
        <v>276</v>
      </c>
      <c r="X8" s="205"/>
    </row>
    <row r="9" spans="1:24" ht="2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5"/>
      <c r="X9" s="126"/>
    </row>
    <row r="10" spans="1:24" ht="21">
      <c r="A10" s="127"/>
      <c r="B10" s="128"/>
      <c r="C10" s="128"/>
      <c r="D10" s="129"/>
      <c r="E10" s="129"/>
      <c r="F10" s="129"/>
      <c r="G10" s="129"/>
      <c r="H10" s="129"/>
      <c r="I10" s="129"/>
      <c r="J10" s="129"/>
      <c r="K10" s="130"/>
      <c r="L10" s="129"/>
      <c r="M10" s="129"/>
      <c r="N10" s="129"/>
      <c r="O10" s="129"/>
      <c r="P10" s="129"/>
      <c r="Q10" s="129"/>
      <c r="R10" s="128"/>
      <c r="S10" s="128"/>
      <c r="T10" s="128"/>
      <c r="U10" s="128"/>
      <c r="V10" s="128"/>
      <c r="W10" s="131"/>
      <c r="X10" s="126"/>
    </row>
    <row r="11" spans="1:24" ht="21">
      <c r="A11" s="132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31"/>
      <c r="X11" s="126"/>
    </row>
    <row r="12" spans="1:24" ht="21">
      <c r="A12" s="132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31"/>
      <c r="X12" s="126"/>
    </row>
    <row r="13" spans="1:24" ht="21">
      <c r="A13" s="132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31"/>
      <c r="X13" s="126"/>
    </row>
    <row r="14" spans="1:24" ht="21">
      <c r="A14" s="132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31"/>
      <c r="X14" s="126"/>
    </row>
    <row r="15" spans="1:24" ht="21">
      <c r="A15" s="132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31"/>
      <c r="X15" s="126"/>
    </row>
    <row r="16" spans="1:24" ht="21">
      <c r="A16" s="132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31"/>
      <c r="X16" s="126"/>
    </row>
    <row r="17" spans="1:24" ht="21">
      <c r="A17" s="132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31"/>
      <c r="X17" s="126"/>
    </row>
    <row r="18" spans="1:24" ht="21">
      <c r="A18" s="132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31"/>
      <c r="X18" s="126"/>
    </row>
    <row r="19" spans="1:24" ht="21">
      <c r="A19" s="132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31"/>
      <c r="X19" s="126"/>
    </row>
    <row r="20" spans="1:24" ht="21.75" thickBo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5"/>
      <c r="X20" s="126"/>
    </row>
    <row r="21" ht="17.25" customHeight="1" thickTop="1"/>
    <row r="22" spans="2:13" s="87" customFormat="1" ht="21">
      <c r="B22" s="136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3" spans="2:22" s="87" customFormat="1" ht="21">
      <c r="B23" s="138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P23" s="139" t="s">
        <v>277</v>
      </c>
      <c r="Q23" s="86" t="s">
        <v>278</v>
      </c>
      <c r="R23" s="86"/>
      <c r="S23" s="86"/>
      <c r="T23" s="86"/>
      <c r="U23" s="86"/>
      <c r="V23" s="139" t="s">
        <v>279</v>
      </c>
    </row>
    <row r="24" spans="17:21" s="87" customFormat="1" ht="18.75">
      <c r="Q24" s="86" t="s">
        <v>295</v>
      </c>
      <c r="R24" s="86"/>
      <c r="S24" s="86"/>
      <c r="T24" s="86"/>
      <c r="U24" s="86"/>
    </row>
    <row r="25" spans="16:21" ht="21">
      <c r="P25" s="86" t="s">
        <v>281</v>
      </c>
      <c r="Q25" s="86"/>
      <c r="R25" s="86"/>
      <c r="S25" s="86"/>
      <c r="T25" s="86"/>
      <c r="U25" s="86"/>
    </row>
    <row r="26" ht="21">
      <c r="T26" s="83" t="s">
        <v>250</v>
      </c>
    </row>
  </sheetData>
  <sheetProtection/>
  <mergeCells count="17">
    <mergeCell ref="Q24:U24"/>
    <mergeCell ref="P25:U25"/>
    <mergeCell ref="I7:J7"/>
    <mergeCell ref="L7:M7"/>
    <mergeCell ref="N7:P7"/>
    <mergeCell ref="Q7:R7"/>
    <mergeCell ref="S7:U7"/>
    <mergeCell ref="Q23:U23"/>
    <mergeCell ref="U1:W1"/>
    <mergeCell ref="A2:W2"/>
    <mergeCell ref="A3:W3"/>
    <mergeCell ref="A4:W4"/>
    <mergeCell ref="E6:J6"/>
    <mergeCell ref="L6:M6"/>
    <mergeCell ref="N6:P6"/>
    <mergeCell ref="Q6:R6"/>
    <mergeCell ref="S6:U6"/>
  </mergeCells>
  <printOptions horizontalCentered="1"/>
  <pageMargins left="0" right="0" top="0.5511811023622047" bottom="0" header="0.5118110236220472" footer="0.5118110236220472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view="pageBreakPreview" zoomScaleSheetLayoutView="100" zoomScalePageLayoutView="0" workbookViewId="0" topLeftCell="A4">
      <selection activeCell="U12" sqref="U12"/>
    </sheetView>
  </sheetViews>
  <sheetFormatPr defaultColWidth="9.140625" defaultRowHeight="12.75"/>
  <cols>
    <col min="1" max="1" width="7.28125" style="140" customWidth="1"/>
    <col min="2" max="2" width="4.57421875" style="140" customWidth="1"/>
    <col min="3" max="3" width="7.28125" style="140" customWidth="1"/>
    <col min="4" max="4" width="10.7109375" style="140" customWidth="1"/>
    <col min="5" max="5" width="8.8515625" style="140" customWidth="1"/>
    <col min="6" max="6" width="5.57421875" style="140" customWidth="1"/>
    <col min="7" max="12" width="4.140625" style="140" customWidth="1"/>
    <col min="13" max="13" width="5.57421875" style="140" customWidth="1"/>
    <col min="14" max="14" width="4.57421875" style="140" customWidth="1"/>
    <col min="15" max="15" width="7.140625" style="140" customWidth="1"/>
    <col min="16" max="16" width="5.8515625" style="140" customWidth="1"/>
    <col min="17" max="17" width="5.8515625" style="83" customWidth="1"/>
    <col min="18" max="18" width="8.140625" style="140" customWidth="1"/>
    <col min="19" max="19" width="5.00390625" style="140" customWidth="1"/>
    <col min="20" max="20" width="5.57421875" style="140" customWidth="1"/>
    <col min="21" max="21" width="5.28125" style="140" customWidth="1"/>
    <col min="22" max="22" width="5.140625" style="140" customWidth="1"/>
    <col min="23" max="23" width="4.57421875" style="140" customWidth="1"/>
    <col min="24" max="24" width="7.28125" style="140" customWidth="1"/>
    <col min="25" max="26" width="10.7109375" style="140" customWidth="1"/>
    <col min="27" max="16384" width="9.140625" style="140" customWidth="1"/>
  </cols>
  <sheetData>
    <row r="1" spans="23:25" ht="21">
      <c r="W1" s="141" t="s">
        <v>300</v>
      </c>
      <c r="X1" s="141"/>
      <c r="Y1" s="141"/>
    </row>
    <row r="2" spans="1:25" ht="23.25" customHeight="1">
      <c r="A2" s="141" t="s">
        <v>301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</row>
    <row r="3" spans="1:25" s="143" customFormat="1" ht="22.5" customHeight="1">
      <c r="A3" s="142" t="s">
        <v>302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</row>
    <row r="4" spans="1:25" s="143" customFormat="1" ht="21.75" customHeight="1">
      <c r="A4" s="86" t="s">
        <v>248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207"/>
      <c r="Y4" s="207"/>
    </row>
    <row r="5" spans="1:25" ht="12" customHeight="1" thickBo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88"/>
      <c r="R5" s="144"/>
      <c r="S5" s="144"/>
      <c r="T5" s="144"/>
      <c r="U5" s="144"/>
      <c r="V5" s="144"/>
      <c r="W5" s="144"/>
      <c r="X5" s="144"/>
      <c r="Y5" s="144"/>
    </row>
    <row r="6" spans="1:26" s="143" customFormat="1" ht="28.5" customHeight="1" thickTop="1">
      <c r="A6" s="145" t="s">
        <v>249</v>
      </c>
      <c r="B6" s="208"/>
      <c r="C6" s="209"/>
      <c r="D6" s="210" t="s">
        <v>250</v>
      </c>
      <c r="E6" s="147"/>
      <c r="F6" s="148" t="s">
        <v>251</v>
      </c>
      <c r="G6" s="149" t="s">
        <v>252</v>
      </c>
      <c r="H6" s="150"/>
      <c r="I6" s="150"/>
      <c r="J6" s="150"/>
      <c r="K6" s="150"/>
      <c r="L6" s="150"/>
      <c r="M6" s="151" t="s">
        <v>253</v>
      </c>
      <c r="N6" s="152" t="s">
        <v>254</v>
      </c>
      <c r="O6" s="153"/>
      <c r="P6" s="154" t="s">
        <v>285</v>
      </c>
      <c r="Q6" s="154"/>
      <c r="R6" s="153"/>
      <c r="S6" s="152" t="s">
        <v>286</v>
      </c>
      <c r="T6" s="153"/>
      <c r="U6" s="152" t="s">
        <v>287</v>
      </c>
      <c r="V6" s="154"/>
      <c r="W6" s="154"/>
      <c r="X6" s="146" t="s">
        <v>255</v>
      </c>
      <c r="Y6" s="208" t="s">
        <v>257</v>
      </c>
      <c r="Z6" s="155"/>
    </row>
    <row r="7" spans="1:26" s="143" customFormat="1" ht="21" customHeight="1">
      <c r="A7" s="156" t="s">
        <v>258</v>
      </c>
      <c r="B7" s="211" t="s">
        <v>259</v>
      </c>
      <c r="C7" s="212"/>
      <c r="D7" s="213"/>
      <c r="E7" s="158" t="s">
        <v>253</v>
      </c>
      <c r="F7" s="159" t="s">
        <v>260</v>
      </c>
      <c r="G7" s="160" t="s">
        <v>261</v>
      </c>
      <c r="H7" s="161"/>
      <c r="I7" s="161" t="s">
        <v>262</v>
      </c>
      <c r="J7" s="161"/>
      <c r="K7" s="162" t="s">
        <v>263</v>
      </c>
      <c r="L7" s="163"/>
      <c r="M7" s="164" t="s">
        <v>264</v>
      </c>
      <c r="N7" s="165" t="s">
        <v>299</v>
      </c>
      <c r="O7" s="166"/>
      <c r="P7" s="167" t="s">
        <v>289</v>
      </c>
      <c r="Q7" s="167"/>
      <c r="R7" s="168"/>
      <c r="S7" s="169" t="s">
        <v>290</v>
      </c>
      <c r="T7" s="168"/>
      <c r="U7" s="170" t="s">
        <v>303</v>
      </c>
      <c r="V7" s="171"/>
      <c r="W7" s="172"/>
      <c r="X7" s="173" t="s">
        <v>266</v>
      </c>
      <c r="Y7" s="112" t="s">
        <v>268</v>
      </c>
      <c r="Z7" s="155"/>
    </row>
    <row r="8" spans="1:26" s="182" customFormat="1" ht="15.75" customHeight="1">
      <c r="A8" s="174" t="s">
        <v>269</v>
      </c>
      <c r="B8" s="178"/>
      <c r="C8" s="214"/>
      <c r="D8" s="215"/>
      <c r="E8" s="176"/>
      <c r="F8" s="175"/>
      <c r="G8" s="174" t="s">
        <v>270</v>
      </c>
      <c r="H8" s="177" t="s">
        <v>271</v>
      </c>
      <c r="I8" s="177" t="s">
        <v>270</v>
      </c>
      <c r="J8" s="177" t="s">
        <v>271</v>
      </c>
      <c r="K8" s="177" t="s">
        <v>270</v>
      </c>
      <c r="L8" s="178" t="s">
        <v>271</v>
      </c>
      <c r="M8" s="177"/>
      <c r="N8" s="174" t="s">
        <v>272</v>
      </c>
      <c r="O8" s="177" t="s">
        <v>273</v>
      </c>
      <c r="P8" s="179" t="s">
        <v>292</v>
      </c>
      <c r="Q8" s="204" t="s">
        <v>293</v>
      </c>
      <c r="R8" s="179" t="s">
        <v>294</v>
      </c>
      <c r="S8" s="174" t="s">
        <v>272</v>
      </c>
      <c r="T8" s="174" t="s">
        <v>273</v>
      </c>
      <c r="U8" s="179" t="s">
        <v>292</v>
      </c>
      <c r="V8" s="179" t="s">
        <v>293</v>
      </c>
      <c r="W8" s="216" t="s">
        <v>294</v>
      </c>
      <c r="X8" s="177" t="s">
        <v>274</v>
      </c>
      <c r="Y8" s="178" t="s">
        <v>276</v>
      </c>
      <c r="Z8" s="181"/>
    </row>
    <row r="9" spans="1:26" ht="24">
      <c r="A9" s="217"/>
      <c r="B9" s="218"/>
      <c r="C9" s="219"/>
      <c r="D9" s="220"/>
      <c r="E9" s="221"/>
      <c r="F9" s="184"/>
      <c r="G9" s="184"/>
      <c r="H9" s="184"/>
      <c r="I9" s="184"/>
      <c r="J9" s="184"/>
      <c r="K9" s="184"/>
      <c r="L9" s="184"/>
      <c r="M9" s="184"/>
      <c r="N9" s="64"/>
      <c r="O9" s="222"/>
      <c r="P9" s="223"/>
      <c r="Q9" s="123"/>
      <c r="R9" s="224"/>
      <c r="S9" s="184"/>
      <c r="T9" s="184"/>
      <c r="U9" s="184"/>
      <c r="V9" s="184"/>
      <c r="W9" s="184"/>
      <c r="X9" s="184"/>
      <c r="Y9" s="185"/>
      <c r="Z9" s="186"/>
    </row>
    <row r="10" spans="1:26" ht="23.25">
      <c r="A10" s="187"/>
      <c r="B10" s="218"/>
      <c r="C10" s="219"/>
      <c r="D10" s="220"/>
      <c r="E10" s="221"/>
      <c r="F10" s="188"/>
      <c r="G10" s="188"/>
      <c r="H10" s="188"/>
      <c r="I10" s="188"/>
      <c r="J10" s="188"/>
      <c r="K10" s="188"/>
      <c r="L10" s="188"/>
      <c r="M10" s="188"/>
      <c r="N10" s="64"/>
      <c r="O10" s="225"/>
      <c r="P10" s="189"/>
      <c r="Q10" s="128"/>
      <c r="R10" s="226"/>
      <c r="S10" s="188"/>
      <c r="T10" s="188"/>
      <c r="U10" s="188"/>
      <c r="V10" s="188"/>
      <c r="W10" s="188"/>
      <c r="X10" s="188"/>
      <c r="Y10" s="191"/>
      <c r="Z10" s="186"/>
    </row>
    <row r="11" spans="1:26" ht="23.25">
      <c r="A11" s="187"/>
      <c r="B11" s="218"/>
      <c r="C11" s="219"/>
      <c r="D11" s="220"/>
      <c r="E11" s="221"/>
      <c r="F11" s="189"/>
      <c r="G11" s="189"/>
      <c r="H11" s="189"/>
      <c r="I11" s="189"/>
      <c r="J11" s="189"/>
      <c r="K11" s="189"/>
      <c r="L11" s="189"/>
      <c r="M11" s="190"/>
      <c r="N11" s="64"/>
      <c r="O11" s="225"/>
      <c r="P11" s="189"/>
      <c r="Q11" s="129"/>
      <c r="R11" s="226"/>
      <c r="S11" s="189"/>
      <c r="T11" s="188"/>
      <c r="U11" s="188"/>
      <c r="V11" s="188"/>
      <c r="W11" s="188"/>
      <c r="X11" s="188"/>
      <c r="Y11" s="191"/>
      <c r="Z11" s="186"/>
    </row>
    <row r="12" spans="1:26" ht="24">
      <c r="A12" s="187"/>
      <c r="B12" s="218"/>
      <c r="C12" s="219"/>
      <c r="D12" s="220"/>
      <c r="E12" s="221"/>
      <c r="F12" s="188"/>
      <c r="G12" s="188"/>
      <c r="H12" s="188"/>
      <c r="I12" s="188"/>
      <c r="J12" s="188"/>
      <c r="K12" s="188"/>
      <c r="L12" s="188"/>
      <c r="M12" s="188"/>
      <c r="N12" s="64"/>
      <c r="O12" s="222"/>
      <c r="P12" s="189"/>
      <c r="Q12" s="128"/>
      <c r="R12" s="226"/>
      <c r="S12" s="188"/>
      <c r="T12" s="188"/>
      <c r="U12" s="188"/>
      <c r="V12" s="188"/>
      <c r="W12" s="188"/>
      <c r="X12" s="188"/>
      <c r="Y12" s="191"/>
      <c r="Z12" s="186"/>
    </row>
    <row r="13" spans="1:26" ht="21">
      <c r="A13" s="192"/>
      <c r="B13" s="191"/>
      <c r="C13" s="186"/>
      <c r="D13" s="192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28"/>
      <c r="R13" s="188"/>
      <c r="S13" s="188"/>
      <c r="T13" s="188"/>
      <c r="U13" s="188"/>
      <c r="V13" s="188"/>
      <c r="W13" s="188"/>
      <c r="X13" s="188"/>
      <c r="Y13" s="191"/>
      <c r="Z13" s="186"/>
    </row>
    <row r="14" spans="1:26" ht="21">
      <c r="A14" s="192"/>
      <c r="B14" s="191"/>
      <c r="C14" s="186"/>
      <c r="D14" s="192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28"/>
      <c r="R14" s="188"/>
      <c r="S14" s="188"/>
      <c r="T14" s="188"/>
      <c r="U14" s="188"/>
      <c r="V14" s="188"/>
      <c r="W14" s="188"/>
      <c r="X14" s="188"/>
      <c r="Y14" s="191"/>
      <c r="Z14" s="186"/>
    </row>
    <row r="15" spans="1:26" ht="21">
      <c r="A15" s="192"/>
      <c r="B15" s="191"/>
      <c r="C15" s="186"/>
      <c r="D15" s="192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28"/>
      <c r="R15" s="188"/>
      <c r="S15" s="188"/>
      <c r="T15" s="188"/>
      <c r="U15" s="188"/>
      <c r="V15" s="188"/>
      <c r="W15" s="188"/>
      <c r="X15" s="188"/>
      <c r="Y15" s="191"/>
      <c r="Z15" s="186"/>
    </row>
    <row r="16" spans="1:26" ht="21">
      <c r="A16" s="192"/>
      <c r="B16" s="191"/>
      <c r="C16" s="186"/>
      <c r="D16" s="192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28"/>
      <c r="R16" s="188"/>
      <c r="S16" s="188"/>
      <c r="T16" s="188"/>
      <c r="U16" s="188"/>
      <c r="V16" s="188"/>
      <c r="W16" s="188"/>
      <c r="X16" s="188"/>
      <c r="Y16" s="191"/>
      <c r="Z16" s="186"/>
    </row>
    <row r="17" spans="1:26" ht="21">
      <c r="A17" s="192"/>
      <c r="B17" s="191"/>
      <c r="C17" s="186"/>
      <c r="D17" s="192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28"/>
      <c r="R17" s="188"/>
      <c r="S17" s="188"/>
      <c r="T17" s="188"/>
      <c r="U17" s="188"/>
      <c r="V17" s="188"/>
      <c r="W17" s="188"/>
      <c r="X17" s="188"/>
      <c r="Y17" s="191"/>
      <c r="Z17" s="186"/>
    </row>
    <row r="18" spans="1:26" ht="21">
      <c r="A18" s="192"/>
      <c r="B18" s="191"/>
      <c r="C18" s="186"/>
      <c r="D18" s="192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28"/>
      <c r="R18" s="188"/>
      <c r="S18" s="188"/>
      <c r="T18" s="188"/>
      <c r="U18" s="188"/>
      <c r="V18" s="188"/>
      <c r="W18" s="188"/>
      <c r="X18" s="188"/>
      <c r="Y18" s="191"/>
      <c r="Z18" s="186"/>
    </row>
    <row r="19" spans="1:26" ht="21">
      <c r="A19" s="192"/>
      <c r="B19" s="191"/>
      <c r="C19" s="186"/>
      <c r="D19" s="192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28"/>
      <c r="R19" s="188"/>
      <c r="S19" s="188"/>
      <c r="T19" s="188"/>
      <c r="U19" s="188"/>
      <c r="V19" s="188"/>
      <c r="W19" s="188"/>
      <c r="X19" s="188"/>
      <c r="Y19" s="191"/>
      <c r="Z19" s="186"/>
    </row>
    <row r="20" spans="1:26" ht="21.75" thickBot="1">
      <c r="A20" s="193"/>
      <c r="B20" s="195"/>
      <c r="C20" s="227"/>
      <c r="D20" s="193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34"/>
      <c r="R20" s="194"/>
      <c r="S20" s="194"/>
      <c r="T20" s="194"/>
      <c r="U20" s="194"/>
      <c r="V20" s="194"/>
      <c r="W20" s="194"/>
      <c r="X20" s="194"/>
      <c r="Y20" s="195"/>
      <c r="Z20" s="186"/>
    </row>
    <row r="21" ht="17.25" customHeight="1" thickTop="1"/>
    <row r="22" spans="4:17" s="143" customFormat="1" ht="21">
      <c r="D22" s="196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Q22" s="87"/>
    </row>
    <row r="23" spans="4:24" s="143" customFormat="1" ht="21">
      <c r="D23" s="197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Q23" s="87"/>
      <c r="R23" s="198" t="s">
        <v>277</v>
      </c>
      <c r="S23" s="143" t="s">
        <v>278</v>
      </c>
      <c r="X23" s="198" t="s">
        <v>279</v>
      </c>
    </row>
    <row r="24" spans="17:19" s="143" customFormat="1" ht="18.75">
      <c r="Q24" s="87"/>
      <c r="S24" s="143" t="s">
        <v>304</v>
      </c>
    </row>
    <row r="25" spans="18:24" ht="21">
      <c r="R25" s="142" t="s">
        <v>305</v>
      </c>
      <c r="S25" s="142"/>
      <c r="T25" s="142"/>
      <c r="U25" s="142"/>
      <c r="V25" s="142"/>
      <c r="W25" s="142"/>
      <c r="X25" s="142"/>
    </row>
    <row r="26" ht="21">
      <c r="V26" s="140" t="s">
        <v>250</v>
      </c>
    </row>
  </sheetData>
  <sheetProtection/>
  <mergeCells count="16">
    <mergeCell ref="R25:X25"/>
    <mergeCell ref="B7:D7"/>
    <mergeCell ref="K7:L7"/>
    <mergeCell ref="N7:O7"/>
    <mergeCell ref="P7:R7"/>
    <mergeCell ref="S7:T7"/>
    <mergeCell ref="U7:W7"/>
    <mergeCell ref="W1:Y1"/>
    <mergeCell ref="A2:Y2"/>
    <mergeCell ref="A3:Y3"/>
    <mergeCell ref="A4:W4"/>
    <mergeCell ref="G6:L6"/>
    <mergeCell ref="N6:O6"/>
    <mergeCell ref="P6:R6"/>
    <mergeCell ref="S6:T6"/>
    <mergeCell ref="U6:W6"/>
  </mergeCells>
  <printOptions horizontalCentered="1"/>
  <pageMargins left="0" right="0" top="0.5905511811023623" bottom="0.5905511811023623" header="0.5118110236220472" footer="0.5118110236220472"/>
  <pageSetup orientation="landscape" paperSize="9" r:id="rId2"/>
  <headerFooter alignWithMargins="0">
    <oddFooter>&amp;Cหน้าที่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8.57421875" style="83" customWidth="1"/>
    <col min="2" max="2" width="26.28125" style="83" customWidth="1"/>
    <col min="3" max="3" width="22.57421875" style="83" customWidth="1"/>
    <col min="4" max="4" width="6.7109375" style="83" customWidth="1"/>
    <col min="5" max="10" width="4.140625" style="83" customWidth="1"/>
    <col min="11" max="11" width="5.57421875" style="83" customWidth="1"/>
    <col min="12" max="12" width="6.57421875" style="83" customWidth="1"/>
    <col min="13" max="13" width="11.421875" style="83" customWidth="1"/>
    <col min="14" max="14" width="9.57421875" style="83" customWidth="1"/>
    <col min="15" max="15" width="18.28125" style="83" customWidth="1"/>
    <col min="16" max="16" width="12.57421875" style="83" customWidth="1"/>
    <col min="17" max="17" width="10.7109375" style="83" customWidth="1"/>
    <col min="18" max="16384" width="9.140625" style="83" customWidth="1"/>
  </cols>
  <sheetData>
    <row r="1" spans="14:16" ht="21">
      <c r="N1" s="84" t="s">
        <v>245</v>
      </c>
      <c r="O1" s="84"/>
      <c r="P1" s="84"/>
    </row>
    <row r="2" spans="1:16" ht="23.25" customHeight="1">
      <c r="A2" s="84" t="s">
        <v>246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s="87" customFormat="1" ht="22.5" customHeight="1">
      <c r="A3" s="85" t="s">
        <v>247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s="87" customFormat="1" ht="21.75" customHeight="1">
      <c r="A4" s="86" t="s">
        <v>248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ht="12" customHeight="1" thickBo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7" s="87" customFormat="1" ht="28.5" customHeight="1" thickTop="1">
      <c r="A6" s="89" t="s">
        <v>249</v>
      </c>
      <c r="B6" s="90" t="s">
        <v>250</v>
      </c>
      <c r="C6" s="91"/>
      <c r="D6" s="92" t="s">
        <v>251</v>
      </c>
      <c r="E6" s="93" t="s">
        <v>252</v>
      </c>
      <c r="F6" s="94"/>
      <c r="G6" s="94"/>
      <c r="H6" s="94"/>
      <c r="I6" s="94"/>
      <c r="J6" s="94"/>
      <c r="K6" s="95" t="s">
        <v>253</v>
      </c>
      <c r="L6" s="96" t="s">
        <v>254</v>
      </c>
      <c r="M6" s="97"/>
      <c r="N6" s="90" t="s">
        <v>255</v>
      </c>
      <c r="O6" s="90" t="s">
        <v>256</v>
      </c>
      <c r="P6" s="98" t="s">
        <v>257</v>
      </c>
      <c r="Q6" s="99"/>
    </row>
    <row r="7" spans="1:17" s="87" customFormat="1" ht="18.75">
      <c r="A7" s="100" t="s">
        <v>258</v>
      </c>
      <c r="B7" s="101" t="s">
        <v>259</v>
      </c>
      <c r="C7" s="102" t="s">
        <v>253</v>
      </c>
      <c r="D7" s="103" t="s">
        <v>260</v>
      </c>
      <c r="E7" s="104" t="s">
        <v>261</v>
      </c>
      <c r="F7" s="105"/>
      <c r="G7" s="105" t="s">
        <v>262</v>
      </c>
      <c r="H7" s="105"/>
      <c r="I7" s="106" t="s">
        <v>263</v>
      </c>
      <c r="J7" s="107"/>
      <c r="K7" s="108" t="s">
        <v>264</v>
      </c>
      <c r="L7" s="109" t="s">
        <v>265</v>
      </c>
      <c r="M7" s="110"/>
      <c r="N7" s="111" t="s">
        <v>266</v>
      </c>
      <c r="O7" s="111" t="s">
        <v>267</v>
      </c>
      <c r="P7" s="112" t="s">
        <v>268</v>
      </c>
      <c r="Q7" s="99"/>
    </row>
    <row r="8" spans="1:17" s="87" customFormat="1" ht="18.75">
      <c r="A8" s="113" t="s">
        <v>269</v>
      </c>
      <c r="B8" s="114"/>
      <c r="C8" s="115"/>
      <c r="D8" s="114"/>
      <c r="E8" s="116" t="s">
        <v>270</v>
      </c>
      <c r="F8" s="117" t="s">
        <v>271</v>
      </c>
      <c r="G8" s="117" t="s">
        <v>270</v>
      </c>
      <c r="H8" s="117" t="s">
        <v>271</v>
      </c>
      <c r="I8" s="117" t="s">
        <v>270</v>
      </c>
      <c r="J8" s="118" t="s">
        <v>271</v>
      </c>
      <c r="K8" s="119"/>
      <c r="L8" s="120" t="s">
        <v>272</v>
      </c>
      <c r="M8" s="119" t="s">
        <v>273</v>
      </c>
      <c r="N8" s="117" t="s">
        <v>274</v>
      </c>
      <c r="O8" s="117" t="s">
        <v>275</v>
      </c>
      <c r="P8" s="121" t="s">
        <v>276</v>
      </c>
      <c r="Q8" s="99"/>
    </row>
    <row r="9" spans="1:17" ht="2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123"/>
      <c r="O9" s="123"/>
      <c r="P9" s="125"/>
      <c r="Q9" s="126"/>
    </row>
    <row r="10" spans="1:17" ht="21">
      <c r="A10" s="127"/>
      <c r="B10" s="128"/>
      <c r="C10" s="128"/>
      <c r="D10" s="129"/>
      <c r="E10" s="129"/>
      <c r="F10" s="129"/>
      <c r="G10" s="129"/>
      <c r="H10" s="129"/>
      <c r="I10" s="129"/>
      <c r="J10" s="129"/>
      <c r="K10" s="130"/>
      <c r="L10" s="129"/>
      <c r="M10" s="128"/>
      <c r="N10" s="128"/>
      <c r="O10" s="128"/>
      <c r="P10" s="131"/>
      <c r="Q10" s="126"/>
    </row>
    <row r="11" spans="1:17" ht="21">
      <c r="A11" s="132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31"/>
      <c r="Q11" s="126"/>
    </row>
    <row r="12" spans="1:17" ht="21">
      <c r="A12" s="132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31"/>
      <c r="Q12" s="126"/>
    </row>
    <row r="13" spans="1:17" ht="21">
      <c r="A13" s="132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31"/>
      <c r="Q13" s="126"/>
    </row>
    <row r="14" spans="1:17" ht="21">
      <c r="A14" s="132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31"/>
      <c r="Q14" s="126"/>
    </row>
    <row r="15" spans="1:17" ht="21">
      <c r="A15" s="132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31"/>
      <c r="Q15" s="126"/>
    </row>
    <row r="16" spans="1:17" ht="21">
      <c r="A16" s="132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31"/>
      <c r="Q16" s="126"/>
    </row>
    <row r="17" spans="1:17" ht="21.75" thickBot="1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5"/>
      <c r="Q17" s="126"/>
    </row>
    <row r="18" ht="17.25" customHeight="1" thickTop="1"/>
    <row r="19" spans="2:3" s="87" customFormat="1" ht="21">
      <c r="B19" s="136"/>
      <c r="C19" s="137"/>
    </row>
    <row r="20" spans="2:16" s="87" customFormat="1" ht="21">
      <c r="B20" s="138"/>
      <c r="C20" s="83"/>
      <c r="D20" s="83"/>
      <c r="E20" s="83"/>
      <c r="F20" s="83"/>
      <c r="G20" s="83"/>
      <c r="H20" s="83"/>
      <c r="I20" s="83"/>
      <c r="J20" s="83"/>
      <c r="L20" s="139" t="s">
        <v>277</v>
      </c>
      <c r="M20" s="87" t="s">
        <v>278</v>
      </c>
      <c r="P20" s="139" t="s">
        <v>279</v>
      </c>
    </row>
    <row r="21" s="87" customFormat="1" ht="18.75">
      <c r="L21" s="87" t="s">
        <v>280</v>
      </c>
    </row>
    <row r="22" ht="21">
      <c r="K22" s="87" t="s">
        <v>281</v>
      </c>
    </row>
    <row r="23" ht="21">
      <c r="T23" s="83" t="s">
        <v>250</v>
      </c>
    </row>
  </sheetData>
  <sheetProtection/>
  <mergeCells count="8">
    <mergeCell ref="I7:J7"/>
    <mergeCell ref="L7:M7"/>
    <mergeCell ref="N1:P1"/>
    <mergeCell ref="A2:P2"/>
    <mergeCell ref="A3:P3"/>
    <mergeCell ref="A4:P4"/>
    <mergeCell ref="E6:J6"/>
    <mergeCell ref="L6:M6"/>
  </mergeCells>
  <printOptions horizontalCentered="1"/>
  <pageMargins left="0" right="0" top="0.5511811023622047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KKD Windows7 V.11_x64</cp:lastModifiedBy>
  <cp:lastPrinted>2018-09-10T02:30:51Z</cp:lastPrinted>
  <dcterms:created xsi:type="dcterms:W3CDTF">2009-05-20T03:46:07Z</dcterms:created>
  <dcterms:modified xsi:type="dcterms:W3CDTF">2018-09-24T03:49:18Z</dcterms:modified>
  <cp:category/>
  <cp:version/>
  <cp:contentType/>
  <cp:contentStatus/>
</cp:coreProperties>
</file>